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5985" yWindow="-105" windowWidth="16440" windowHeight="9225"/>
  </bookViews>
  <sheets>
    <sheet name=" Меню10,5ч  (3-7)" sheetId="6" r:id="rId1"/>
  </sheets>
  <definedNames>
    <definedName name="_xlnm.Print_Area" localSheetId="0">' Меню10,5ч  (3-7)'!$A$1:$I$411</definedName>
  </definedNames>
  <calcPr calcId="144525"/>
</workbook>
</file>

<file path=xl/calcChain.xml><?xml version="1.0" encoding="utf-8"?>
<calcChain xmlns="http://schemas.openxmlformats.org/spreadsheetml/2006/main">
  <c r="H400" i="6"/>
  <c r="G400"/>
  <c r="F400"/>
  <c r="E400"/>
  <c r="D400"/>
  <c r="C400"/>
  <c r="H396"/>
  <c r="G396"/>
  <c r="F396"/>
  <c r="E396"/>
  <c r="D396"/>
  <c r="H388"/>
  <c r="G388"/>
  <c r="F388"/>
  <c r="E388"/>
  <c r="D388"/>
  <c r="C388"/>
  <c r="H385"/>
  <c r="G385"/>
  <c r="F385"/>
  <c r="E385"/>
  <c r="D385"/>
  <c r="C385"/>
  <c r="H362"/>
  <c r="G362"/>
  <c r="F362"/>
  <c r="E362"/>
  <c r="D362"/>
  <c r="C362"/>
  <c r="H358"/>
  <c r="G358"/>
  <c r="F358"/>
  <c r="E358"/>
  <c r="D358"/>
  <c r="C358"/>
  <c r="H349"/>
  <c r="G349"/>
  <c r="F349"/>
  <c r="E349"/>
  <c r="D349"/>
  <c r="C349"/>
  <c r="H346"/>
  <c r="G346"/>
  <c r="F346"/>
  <c r="E346"/>
  <c r="D346"/>
  <c r="C346"/>
  <c r="H320"/>
  <c r="G320"/>
  <c r="F320"/>
  <c r="E320"/>
  <c r="D320"/>
  <c r="C320"/>
  <c r="H315"/>
  <c r="G315"/>
  <c r="F315"/>
  <c r="E315"/>
  <c r="D315"/>
  <c r="H306"/>
  <c r="G306"/>
  <c r="F306"/>
  <c r="E306"/>
  <c r="D306"/>
  <c r="C306"/>
  <c r="H303"/>
  <c r="G303"/>
  <c r="F303"/>
  <c r="E303"/>
  <c r="D303"/>
  <c r="C303"/>
  <c r="H281"/>
  <c r="G281"/>
  <c r="F281"/>
  <c r="E281"/>
  <c r="D281"/>
  <c r="C281"/>
  <c r="H276"/>
  <c r="G276"/>
  <c r="F276"/>
  <c r="E276"/>
  <c r="D276"/>
  <c r="C276"/>
  <c r="H268"/>
  <c r="G268"/>
  <c r="F268"/>
  <c r="E268"/>
  <c r="D268"/>
  <c r="C268"/>
  <c r="H265"/>
  <c r="G265"/>
  <c r="F265"/>
  <c r="E265"/>
  <c r="D265"/>
  <c r="C265"/>
  <c r="H241"/>
  <c r="G241"/>
  <c r="F241"/>
  <c r="E241"/>
  <c r="D241"/>
  <c r="C241"/>
  <c r="H235"/>
  <c r="G235"/>
  <c r="F235"/>
  <c r="E235"/>
  <c r="D235"/>
  <c r="C235"/>
  <c r="H226"/>
  <c r="G226"/>
  <c r="F226"/>
  <c r="E226"/>
  <c r="D226"/>
  <c r="C226"/>
  <c r="H223"/>
  <c r="G223"/>
  <c r="F223"/>
  <c r="E223"/>
  <c r="D223"/>
  <c r="C223"/>
  <c r="H200"/>
  <c r="G200"/>
  <c r="F200"/>
  <c r="E200"/>
  <c r="D200"/>
  <c r="C200"/>
  <c r="H196"/>
  <c r="G196"/>
  <c r="F196"/>
  <c r="E196"/>
  <c r="D196"/>
  <c r="C196"/>
  <c r="H186"/>
  <c r="G186"/>
  <c r="F186"/>
  <c r="E186"/>
  <c r="D186"/>
  <c r="C186"/>
  <c r="H183"/>
  <c r="G183"/>
  <c r="F183"/>
  <c r="E183"/>
  <c r="D183"/>
  <c r="C183"/>
  <c r="H160"/>
  <c r="G160"/>
  <c r="F160"/>
  <c r="E160"/>
  <c r="D160"/>
  <c r="C160"/>
  <c r="H155"/>
  <c r="G155"/>
  <c r="F155"/>
  <c r="E155"/>
  <c r="D155"/>
  <c r="C155"/>
  <c r="H145"/>
  <c r="G145"/>
  <c r="F145"/>
  <c r="E145"/>
  <c r="D145"/>
  <c r="C145"/>
  <c r="H142"/>
  <c r="G142"/>
  <c r="F142"/>
  <c r="E142"/>
  <c r="D142"/>
  <c r="C142"/>
  <c r="H118"/>
  <c r="G118"/>
  <c r="F118"/>
  <c r="E118"/>
  <c r="D118"/>
  <c r="C118"/>
  <c r="H113"/>
  <c r="G113"/>
  <c r="F113"/>
  <c r="E113"/>
  <c r="D113"/>
  <c r="C113"/>
  <c r="H105"/>
  <c r="G105"/>
  <c r="F105"/>
  <c r="E105"/>
  <c r="D105"/>
  <c r="C105"/>
  <c r="H102"/>
  <c r="G102"/>
  <c r="F102"/>
  <c r="E102"/>
  <c r="D102"/>
  <c r="C102"/>
  <c r="H78"/>
  <c r="G78"/>
  <c r="F78"/>
  <c r="E78"/>
  <c r="D78"/>
  <c r="C78"/>
  <c r="H73"/>
  <c r="G73"/>
  <c r="F73"/>
  <c r="E73"/>
  <c r="D73"/>
  <c r="C73"/>
  <c r="H64"/>
  <c r="G64"/>
  <c r="F64"/>
  <c r="E64"/>
  <c r="D64"/>
  <c r="C64"/>
  <c r="H61"/>
  <c r="G61"/>
  <c r="F61"/>
  <c r="E61"/>
  <c r="D61"/>
  <c r="C61"/>
  <c r="H37"/>
  <c r="G37"/>
  <c r="F37"/>
  <c r="E37"/>
  <c r="D37"/>
  <c r="C37"/>
  <c r="H33"/>
  <c r="G33"/>
  <c r="F33"/>
  <c r="E33"/>
  <c r="D33"/>
  <c r="C33"/>
  <c r="H24"/>
  <c r="G24"/>
  <c r="F24"/>
  <c r="E24"/>
  <c r="D24"/>
  <c r="C24"/>
  <c r="H21"/>
  <c r="G21"/>
  <c r="F21"/>
  <c r="E21"/>
  <c r="D21"/>
  <c r="C21"/>
  <c r="C38" l="1"/>
  <c r="D38"/>
  <c r="E38"/>
  <c r="F38"/>
  <c r="G38"/>
  <c r="H38"/>
  <c r="C79"/>
  <c r="D79"/>
  <c r="E79"/>
  <c r="F79"/>
  <c r="G79"/>
  <c r="H79"/>
  <c r="C119"/>
  <c r="D119"/>
  <c r="E119"/>
  <c r="F119"/>
  <c r="G119"/>
  <c r="H119"/>
  <c r="C161"/>
  <c r="D161"/>
  <c r="E161"/>
  <c r="F161"/>
  <c r="G161"/>
  <c r="H161"/>
  <c r="C201"/>
  <c r="D201"/>
  <c r="E201"/>
  <c r="F201"/>
  <c r="G201"/>
  <c r="H201"/>
  <c r="C242"/>
  <c r="D242"/>
  <c r="E242"/>
  <c r="F242"/>
  <c r="G242"/>
  <c r="H242"/>
  <c r="C282"/>
  <c r="D282"/>
  <c r="E282"/>
  <c r="F282"/>
  <c r="G282"/>
  <c r="H282"/>
  <c r="C321"/>
  <c r="D321"/>
  <c r="E321"/>
  <c r="F321"/>
  <c r="G321"/>
  <c r="H321"/>
  <c r="C363"/>
  <c r="D363"/>
  <c r="E363"/>
  <c r="F363"/>
  <c r="G363"/>
  <c r="H363"/>
  <c r="C401"/>
  <c r="D401"/>
  <c r="D406" s="1"/>
  <c r="D407" s="1"/>
  <c r="E401"/>
  <c r="F401"/>
  <c r="F406" s="1"/>
  <c r="F407" s="1"/>
  <c r="G401"/>
  <c r="H401"/>
  <c r="H406" s="1"/>
  <c r="H407" s="1"/>
  <c r="C406"/>
  <c r="C407" s="1"/>
  <c r="E406"/>
  <c r="E407" s="1"/>
  <c r="G406"/>
  <c r="G407" s="1"/>
</calcChain>
</file>

<file path=xl/sharedStrings.xml><?xml version="1.0" encoding="utf-8"?>
<sst xmlns="http://schemas.openxmlformats.org/spreadsheetml/2006/main" count="550" uniqueCount="108">
  <si>
    <t>№ рец.</t>
  </si>
  <si>
    <t>Наименование блюд</t>
  </si>
  <si>
    <t>Пищевые вещества/г/</t>
  </si>
  <si>
    <t>Энергет. ценность</t>
  </si>
  <si>
    <t>Витамины (мг)</t>
  </si>
  <si>
    <t>по сбор.</t>
  </si>
  <si>
    <t>Б</t>
  </si>
  <si>
    <t>Ж</t>
  </si>
  <si>
    <t>У</t>
  </si>
  <si>
    <t>ккал</t>
  </si>
  <si>
    <t>с</t>
  </si>
  <si>
    <t>Вариант 1</t>
  </si>
  <si>
    <t xml:space="preserve">Завтрак </t>
  </si>
  <si>
    <t>бутерброд с  сыром</t>
  </si>
  <si>
    <t>чай с сахаром</t>
  </si>
  <si>
    <t>Итого</t>
  </si>
  <si>
    <t>соки овощные, фруктовые и ягодные</t>
  </si>
  <si>
    <t>котлеты биточки, шницели</t>
  </si>
  <si>
    <t>чай с молоком</t>
  </si>
  <si>
    <t>1350-1530</t>
  </si>
  <si>
    <t>Вариант 2</t>
  </si>
  <si>
    <t>бутерброд с маслом</t>
  </si>
  <si>
    <t>чай с лимоном</t>
  </si>
  <si>
    <t>Плоды и ягоды свежие</t>
  </si>
  <si>
    <t>свекла отварная с растительным маслом</t>
  </si>
  <si>
    <t>Борщ с капустой и картофелем со сметаной</t>
  </si>
  <si>
    <t>котлеты рубленные из птицы</t>
  </si>
  <si>
    <t>рис припущенный</t>
  </si>
  <si>
    <t xml:space="preserve">    Полдник</t>
  </si>
  <si>
    <t>Вариант 3</t>
  </si>
  <si>
    <t>бутерброд с повидлом</t>
  </si>
  <si>
    <t>суп картофельный с макаронными изд</t>
  </si>
  <si>
    <t xml:space="preserve">                Полдник</t>
  </si>
  <si>
    <t>Вариант 4</t>
  </si>
  <si>
    <t>каша жидкая молочная овсяная</t>
  </si>
  <si>
    <t>капуста квашенная с растительным маслом</t>
  </si>
  <si>
    <t>Щи из свежей капусты с картофелем и сметаной</t>
  </si>
  <si>
    <t>соус молочный</t>
  </si>
  <si>
    <t>Вариант 5</t>
  </si>
  <si>
    <t>каша жидкая  молочная пшенная</t>
  </si>
  <si>
    <t xml:space="preserve">суп картофельный с крупой </t>
  </si>
  <si>
    <t>Вариант 6</t>
  </si>
  <si>
    <t>Вариант 7</t>
  </si>
  <si>
    <t xml:space="preserve">   Полдник</t>
  </si>
  <si>
    <t>Вариант 8</t>
  </si>
  <si>
    <t xml:space="preserve">              Полдник</t>
  </si>
  <si>
    <t>Вариан 9</t>
  </si>
  <si>
    <t>плов из птицы</t>
  </si>
  <si>
    <t>Вариант 10</t>
  </si>
  <si>
    <t xml:space="preserve">2-ой Завтрак </t>
  </si>
  <si>
    <t xml:space="preserve">булочка веснушка </t>
  </si>
  <si>
    <t>Всего за 10 дней</t>
  </si>
  <si>
    <t>Средний суточный рацион</t>
  </si>
  <si>
    <t>Аскорбиновая кислота  на 10 дней</t>
  </si>
  <si>
    <t xml:space="preserve">Соль йодированная </t>
  </si>
  <si>
    <t>Компот из смеси сухофруктов с витамином С</t>
  </si>
  <si>
    <t>вес блюда</t>
  </si>
  <si>
    <t>37,8-43,2</t>
  </si>
  <si>
    <t>42-48</t>
  </si>
  <si>
    <t>182,7-208,8</t>
  </si>
  <si>
    <t>1260-1440</t>
  </si>
  <si>
    <t>Норма по СанПин 75%+- 5%</t>
  </si>
  <si>
    <t>3-7 лет</t>
  </si>
  <si>
    <t>овощи по сезону</t>
  </si>
  <si>
    <t>хлеб ржаной</t>
  </si>
  <si>
    <t>хлеб пшеничный</t>
  </si>
  <si>
    <t>Всего на день</t>
  </si>
  <si>
    <t>соус сметанный</t>
  </si>
  <si>
    <t xml:space="preserve">               Полдник </t>
  </si>
  <si>
    <t>макароны  отварные с маслом</t>
  </si>
  <si>
    <t>фрикадельки куриные</t>
  </si>
  <si>
    <t>компот из свежих плодов с витамино С</t>
  </si>
  <si>
    <t>компот из смеси сухофруктов с витамином С</t>
  </si>
  <si>
    <t xml:space="preserve">                 Полдник </t>
  </si>
  <si>
    <t>плоды и ягоды свежие</t>
  </si>
  <si>
    <t>каша рисовая молочная жидкая  с сахаром</t>
  </si>
  <si>
    <t>каша жидкая  молочная из манной крупы</t>
  </si>
  <si>
    <t>рассольник ленинградский</t>
  </si>
  <si>
    <t>фрикадельки рыбные</t>
  </si>
  <si>
    <t>печень тушенная в соусе</t>
  </si>
  <si>
    <t>суп из овощей со сметаной</t>
  </si>
  <si>
    <t>картофель отварной с маслом</t>
  </si>
  <si>
    <t>П.Т</t>
  </si>
  <si>
    <t>Вафли</t>
  </si>
  <si>
    <t>суп картофельный с бобовыми (горох)</t>
  </si>
  <si>
    <t>батон</t>
  </si>
  <si>
    <t>жаркое по домашнему</t>
  </si>
  <si>
    <t>суп молочный с мак изд</t>
  </si>
  <si>
    <t>тефтели с соусом</t>
  </si>
  <si>
    <t>каша рассыпчатая пшенная</t>
  </si>
  <si>
    <t>печенье</t>
  </si>
  <si>
    <t>п.т</t>
  </si>
  <si>
    <t>рагу с птицей</t>
  </si>
  <si>
    <t>котлета рыбная (минтай) с соусом</t>
  </si>
  <si>
    <t>пряник</t>
  </si>
  <si>
    <t>Блинчики с молоком сгущенным 50/20</t>
  </si>
  <si>
    <t>обед</t>
  </si>
  <si>
    <r>
      <rPr>
        <b/>
        <sz val="12"/>
        <rFont val="Calibri"/>
        <family val="2"/>
        <charset val="204"/>
        <scheme val="minor"/>
      </rPr>
      <t>2-ой Завтрак</t>
    </r>
    <r>
      <rPr>
        <sz val="12"/>
        <rFont val="Calibri"/>
        <family val="2"/>
        <charset val="204"/>
        <scheme val="minor"/>
      </rPr>
      <t xml:space="preserve"> </t>
    </r>
  </si>
  <si>
    <t xml:space="preserve"> </t>
  </si>
  <si>
    <t>заведующий МБДОУ д\с "Ромашка"</t>
  </si>
  <si>
    <t xml:space="preserve">     </t>
  </si>
  <si>
    <t>Утверждено:</t>
  </si>
  <si>
    <t xml:space="preserve">                   10-ти дневное меню  для воспитанников детских дошкольных учреждений  возрастной группы  3- 7 лет  9,5 часов)                                                 </t>
  </si>
  <si>
    <t xml:space="preserve">                   10-ти дневное меню  для воспитанников детских дошкольных учреждений  возрастной группы  3- 7 лет  (9,5 часов)                                                 </t>
  </si>
  <si>
    <t>Путря О.Ю.</t>
  </si>
  <si>
    <t xml:space="preserve"> Путря О.Ю.</t>
  </si>
  <si>
    <t>компот из с\ф</t>
  </si>
  <si>
    <t>компот из шиповника</t>
  </si>
</sst>
</file>

<file path=xl/styles.xml><?xml version="1.0" encoding="utf-8"?>
<styleSheet xmlns="http://schemas.openxmlformats.org/spreadsheetml/2006/main">
  <numFmts count="3">
    <numFmt numFmtId="164" formatCode="#,##0.00;[Red]#,##0.00"/>
    <numFmt numFmtId="165" formatCode="0.0"/>
    <numFmt numFmtId="166" formatCode="0.00;[Red]0.00"/>
  </numFmts>
  <fonts count="32"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9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2"/>
      <color indexed="1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color indexed="10"/>
      <name val="Calibri"/>
      <family val="2"/>
      <charset val="204"/>
      <scheme val="minor"/>
    </font>
    <font>
      <i/>
      <sz val="12"/>
      <color indexed="1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9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57">
    <xf numFmtId="0" fontId="0" fillId="0" borderId="0"/>
    <xf numFmtId="0" fontId="2" fillId="0" borderId="0"/>
    <xf numFmtId="0" fontId="3" fillId="0" borderId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7" borderId="20" applyNumberFormat="0" applyAlignment="0" applyProtection="0"/>
    <xf numFmtId="0" fontId="7" fillId="20" borderId="21" applyNumberFormat="0" applyAlignment="0" applyProtection="0"/>
    <xf numFmtId="0" fontId="8" fillId="20" borderId="20" applyNumberFormat="0" applyAlignment="0" applyProtection="0"/>
    <xf numFmtId="0" fontId="9" fillId="0" borderId="22" applyNumberFormat="0" applyFill="0" applyAlignment="0" applyProtection="0"/>
    <xf numFmtId="0" fontId="10" fillId="0" borderId="23" applyNumberFormat="0" applyFill="0" applyAlignment="0" applyProtection="0"/>
    <xf numFmtId="0" fontId="11" fillId="0" borderId="24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25" applyNumberFormat="0" applyFill="0" applyAlignment="0" applyProtection="0"/>
    <xf numFmtId="0" fontId="13" fillId="21" borderId="26" applyNumberFormat="0" applyAlignment="0" applyProtection="0"/>
    <xf numFmtId="0" fontId="14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3" fillId="0" borderId="0"/>
    <xf numFmtId="0" fontId="16" fillId="3" borderId="0" applyNumberFormat="0" applyBorder="0" applyAlignment="0" applyProtection="0"/>
    <xf numFmtId="0" fontId="17" fillId="0" borderId="0" applyNumberFormat="0" applyFill="0" applyBorder="0" applyAlignment="0" applyProtection="0"/>
    <xf numFmtId="0" fontId="2" fillId="23" borderId="27" applyNumberFormat="0" applyAlignment="0" applyProtection="0"/>
    <xf numFmtId="0" fontId="18" fillId="0" borderId="28" applyNumberFormat="0" applyFill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</cellStyleXfs>
  <cellXfs count="144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left" vertical="distributed"/>
    </xf>
    <xf numFmtId="0" fontId="1" fillId="0" borderId="0" xfId="0" applyFont="1" applyFill="1" applyBorder="1"/>
    <xf numFmtId="0" fontId="1" fillId="0" borderId="0" xfId="0" applyFont="1"/>
    <xf numFmtId="0" fontId="21" fillId="0" borderId="0" xfId="0" applyFont="1" applyFill="1"/>
    <xf numFmtId="0" fontId="23" fillId="0" borderId="11" xfId="1" applyFont="1" applyFill="1" applyBorder="1" applyAlignment="1">
      <alignment horizontal="center"/>
    </xf>
    <xf numFmtId="0" fontId="22" fillId="0" borderId="0" xfId="0" applyFont="1" applyFill="1"/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Border="1"/>
    <xf numFmtId="0" fontId="22" fillId="0" borderId="0" xfId="0" applyFont="1"/>
    <xf numFmtId="0" fontId="1" fillId="24" borderId="0" xfId="0" applyFont="1" applyFill="1"/>
    <xf numFmtId="0" fontId="22" fillId="24" borderId="0" xfId="0" applyFont="1" applyFill="1"/>
    <xf numFmtId="0" fontId="1" fillId="24" borderId="0" xfId="0" applyFont="1" applyFill="1" applyBorder="1"/>
    <xf numFmtId="0" fontId="23" fillId="0" borderId="4" xfId="1" applyFont="1" applyFill="1" applyBorder="1" applyAlignment="1">
      <alignment horizontal="center"/>
    </xf>
    <xf numFmtId="0" fontId="23" fillId="0" borderId="6" xfId="1" applyFont="1" applyFill="1" applyBorder="1" applyAlignment="1">
      <alignment horizontal="center"/>
    </xf>
    <xf numFmtId="0" fontId="23" fillId="0" borderId="12" xfId="1" applyFont="1" applyFill="1" applyBorder="1" applyAlignment="1">
      <alignment horizontal="center"/>
    </xf>
    <xf numFmtId="0" fontId="24" fillId="0" borderId="0" xfId="0" applyFont="1" applyFill="1" applyAlignment="1">
      <alignment horizontal="center"/>
    </xf>
    <xf numFmtId="0" fontId="24" fillId="0" borderId="0" xfId="0" applyFont="1" applyFill="1"/>
    <xf numFmtId="0" fontId="24" fillId="0" borderId="0" xfId="0" applyFont="1" applyAlignment="1">
      <alignment horizontal="center"/>
    </xf>
    <xf numFmtId="0" fontId="25" fillId="0" borderId="0" xfId="1" applyFont="1" applyFill="1" applyBorder="1" applyAlignment="1">
      <alignment horizontal="center"/>
    </xf>
    <xf numFmtId="0" fontId="26" fillId="0" borderId="0" xfId="1" applyFont="1" applyFill="1" applyBorder="1" applyAlignment="1">
      <alignment horizontal="center"/>
    </xf>
    <xf numFmtId="0" fontId="24" fillId="0" borderId="0" xfId="0" applyFont="1" applyFill="1" applyAlignment="1"/>
    <xf numFmtId="0" fontId="27" fillId="0" borderId="0" xfId="1" applyFont="1" applyFill="1" applyBorder="1"/>
    <xf numFmtId="0" fontId="24" fillId="0" borderId="0" xfId="0" applyFont="1" applyFill="1" applyAlignment="1">
      <alignment horizontal="center" vertical="distributed"/>
    </xf>
    <xf numFmtId="0" fontId="24" fillId="0" borderId="0" xfId="0" applyFont="1" applyFill="1" applyAlignment="1">
      <alignment horizontal="left" vertical="distributed"/>
    </xf>
    <xf numFmtId="0" fontId="25" fillId="0" borderId="1" xfId="1" applyFont="1" applyFill="1" applyBorder="1" applyAlignment="1">
      <alignment horizontal="center"/>
    </xf>
    <xf numFmtId="0" fontId="25" fillId="0" borderId="2" xfId="1" applyFont="1" applyFill="1" applyBorder="1" applyAlignment="1">
      <alignment horizontal="center"/>
    </xf>
    <xf numFmtId="0" fontId="25" fillId="0" borderId="6" xfId="1" applyFont="1" applyFill="1" applyBorder="1" applyAlignment="1">
      <alignment horizontal="center"/>
    </xf>
    <xf numFmtId="0" fontId="25" fillId="0" borderId="8" xfId="1" applyFont="1" applyFill="1" applyBorder="1" applyAlignment="1">
      <alignment horizontal="center"/>
    </xf>
    <xf numFmtId="0" fontId="25" fillId="0" borderId="9" xfId="1" applyFont="1" applyFill="1" applyBorder="1" applyAlignment="1">
      <alignment horizontal="center"/>
    </xf>
    <xf numFmtId="0" fontId="25" fillId="0" borderId="11" xfId="1" applyFont="1" applyFill="1" applyBorder="1" applyAlignment="1">
      <alignment horizontal="center"/>
    </xf>
    <xf numFmtId="0" fontId="25" fillId="0" borderId="13" xfId="1" applyFont="1" applyFill="1" applyBorder="1" applyAlignment="1">
      <alignment horizontal="center"/>
    </xf>
    <xf numFmtId="0" fontId="25" fillId="0" borderId="7" xfId="1" applyFont="1" applyFill="1" applyBorder="1" applyAlignment="1">
      <alignment horizontal="center"/>
    </xf>
    <xf numFmtId="0" fontId="27" fillId="0" borderId="11" xfId="2" applyNumberFormat="1" applyFont="1" applyBorder="1" applyAlignment="1">
      <alignment horizontal="left" vertical="center"/>
    </xf>
    <xf numFmtId="0" fontId="25" fillId="0" borderId="0" xfId="1" applyFont="1" applyFill="1" applyAlignment="1">
      <alignment horizontal="center"/>
    </xf>
    <xf numFmtId="0" fontId="25" fillId="0" borderId="0" xfId="1" applyFont="1" applyFill="1"/>
    <xf numFmtId="0" fontId="27" fillId="0" borderId="0" xfId="1" applyFont="1" applyFill="1" applyAlignment="1">
      <alignment horizontal="center"/>
    </xf>
    <xf numFmtId="0" fontId="27" fillId="0" borderId="0" xfId="1" applyFont="1" applyFill="1"/>
    <xf numFmtId="0" fontId="25" fillId="0" borderId="11" xfId="1" applyFont="1" applyFill="1" applyBorder="1" applyAlignment="1">
      <alignment horizontal="center" vertical="center"/>
    </xf>
    <xf numFmtId="164" fontId="25" fillId="0" borderId="11" xfId="0" applyNumberFormat="1" applyFont="1" applyFill="1" applyBorder="1" applyAlignment="1">
      <alignment vertical="center" wrapText="1"/>
    </xf>
    <xf numFmtId="0" fontId="25" fillId="0" borderId="11" xfId="0" applyFont="1" applyFill="1" applyBorder="1" applyAlignment="1">
      <alignment horizontal="center" vertical="center" wrapText="1"/>
    </xf>
    <xf numFmtId="164" fontId="25" fillId="0" borderId="11" xfId="0" applyNumberFormat="1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/>
    </xf>
    <xf numFmtId="0" fontId="24" fillId="0" borderId="11" xfId="0" applyFont="1" applyFill="1" applyBorder="1"/>
    <xf numFmtId="0" fontId="25" fillId="0" borderId="11" xfId="1" applyFont="1" applyFill="1" applyBorder="1"/>
    <xf numFmtId="0" fontId="27" fillId="0" borderId="11" xfId="1" applyFont="1" applyFill="1" applyBorder="1" applyAlignment="1">
      <alignment horizontal="center"/>
    </xf>
    <xf numFmtId="0" fontId="25" fillId="0" borderId="16" xfId="1" applyFont="1" applyFill="1" applyBorder="1" applyAlignment="1">
      <alignment horizontal="center"/>
    </xf>
    <xf numFmtId="0" fontId="25" fillId="0" borderId="16" xfId="1" applyFont="1" applyFill="1" applyBorder="1"/>
    <xf numFmtId="2" fontId="25" fillId="0" borderId="11" xfId="2" applyNumberFormat="1" applyFont="1" applyFill="1" applyBorder="1" applyAlignment="1">
      <alignment horizontal="center" vertical="center" wrapText="1"/>
    </xf>
    <xf numFmtId="0" fontId="25" fillId="0" borderId="0" xfId="1" applyFont="1" applyFill="1" applyBorder="1"/>
    <xf numFmtId="0" fontId="25" fillId="0" borderId="11" xfId="1" applyFont="1" applyFill="1" applyBorder="1" applyAlignment="1">
      <alignment horizontal="left" vertical="distributed"/>
    </xf>
    <xf numFmtId="164" fontId="25" fillId="0" borderId="11" xfId="1" applyNumberFormat="1" applyFont="1" applyFill="1" applyBorder="1" applyAlignment="1">
      <alignment horizontal="center"/>
    </xf>
    <xf numFmtId="0" fontId="27" fillId="0" borderId="11" xfId="1" applyFont="1" applyFill="1" applyBorder="1"/>
    <xf numFmtId="165" fontId="27" fillId="0" borderId="11" xfId="1" applyNumberFormat="1" applyFont="1" applyFill="1" applyBorder="1" applyAlignment="1">
      <alignment horizontal="center"/>
    </xf>
    <xf numFmtId="0" fontId="25" fillId="0" borderId="17" xfId="1" applyFont="1" applyFill="1" applyBorder="1" applyAlignment="1">
      <alignment horizontal="center"/>
    </xf>
    <xf numFmtId="0" fontId="27" fillId="0" borderId="11" xfId="2" applyNumberFormat="1" applyFont="1" applyBorder="1" applyAlignment="1">
      <alignment horizontal="left" vertical="center" wrapText="1"/>
    </xf>
    <xf numFmtId="165" fontId="27" fillId="0" borderId="17" xfId="1" applyNumberFormat="1" applyFont="1" applyFill="1" applyBorder="1" applyAlignment="1">
      <alignment horizontal="center"/>
    </xf>
    <xf numFmtId="0" fontId="28" fillId="0" borderId="11" xfId="1" applyFont="1" applyFill="1" applyBorder="1"/>
    <xf numFmtId="0" fontId="28" fillId="0" borderId="11" xfId="1" applyFont="1" applyFill="1" applyBorder="1" applyAlignment="1">
      <alignment horizontal="center"/>
    </xf>
    <xf numFmtId="0" fontId="29" fillId="0" borderId="11" xfId="1" applyFont="1" applyFill="1" applyBorder="1" applyAlignment="1">
      <alignment horizontal="center"/>
    </xf>
    <xf numFmtId="0" fontId="28" fillId="0" borderId="0" xfId="1" applyFont="1" applyFill="1" applyBorder="1"/>
    <xf numFmtId="0" fontId="28" fillId="0" borderId="0" xfId="1" applyFont="1" applyFill="1" applyBorder="1" applyAlignment="1">
      <alignment horizontal="center"/>
    </xf>
    <xf numFmtId="0" fontId="25" fillId="0" borderId="11" xfId="0" applyFont="1" applyFill="1" applyBorder="1" applyAlignment="1">
      <alignment vertical="center" wrapText="1"/>
    </xf>
    <xf numFmtId="0" fontId="24" fillId="0" borderId="18" xfId="0" applyFont="1" applyFill="1" applyBorder="1" applyAlignment="1">
      <alignment horizontal="center"/>
    </xf>
    <xf numFmtId="0" fontId="24" fillId="0" borderId="18" xfId="0" applyFont="1" applyFill="1" applyBorder="1"/>
    <xf numFmtId="0" fontId="25" fillId="0" borderId="0" xfId="0" applyFont="1" applyFill="1" applyBorder="1" applyAlignment="1">
      <alignment horizontal="left" vertical="center" wrapText="1"/>
    </xf>
    <xf numFmtId="0" fontId="25" fillId="0" borderId="11" xfId="0" applyFont="1" applyFill="1" applyBorder="1" applyAlignment="1">
      <alignment horizontal="center"/>
    </xf>
    <xf numFmtId="2" fontId="25" fillId="0" borderId="11" xfId="1" applyNumberFormat="1" applyFont="1" applyFill="1" applyBorder="1" applyAlignment="1">
      <alignment horizontal="center"/>
    </xf>
    <xf numFmtId="2" fontId="27" fillId="0" borderId="11" xfId="1" applyNumberFormat="1" applyFont="1" applyFill="1" applyBorder="1" applyAlignment="1">
      <alignment horizontal="center"/>
    </xf>
    <xf numFmtId="166" fontId="25" fillId="0" borderId="11" xfId="1" applyNumberFormat="1" applyFont="1" applyFill="1" applyBorder="1" applyAlignment="1">
      <alignment horizontal="center"/>
    </xf>
    <xf numFmtId="0" fontId="27" fillId="0" borderId="0" xfId="1" applyFont="1" applyFill="1" applyBorder="1" applyAlignment="1">
      <alignment horizontal="center"/>
    </xf>
    <xf numFmtId="0" fontId="25" fillId="0" borderId="16" xfId="1" applyFont="1" applyFill="1" applyBorder="1" applyAlignment="1">
      <alignment horizontal="left" vertical="distributed"/>
    </xf>
    <xf numFmtId="0" fontId="25" fillId="24" borderId="11" xfId="1" applyNumberFormat="1" applyFont="1" applyFill="1" applyBorder="1" applyAlignment="1">
      <alignment horizontal="center"/>
    </xf>
    <xf numFmtId="164" fontId="25" fillId="24" borderId="11" xfId="1" applyNumberFormat="1" applyFont="1" applyFill="1" applyBorder="1"/>
    <xf numFmtId="164" fontId="25" fillId="24" borderId="11" xfId="1" applyNumberFormat="1" applyFont="1" applyFill="1" applyBorder="1" applyAlignment="1">
      <alignment horizontal="center"/>
    </xf>
    <xf numFmtId="164" fontId="27" fillId="0" borderId="11" xfId="1" applyNumberFormat="1" applyFont="1" applyFill="1" applyBorder="1" applyAlignment="1">
      <alignment horizontal="center"/>
    </xf>
    <xf numFmtId="49" fontId="25" fillId="0" borderId="11" xfId="1" applyNumberFormat="1" applyFont="1" applyFill="1" applyBorder="1" applyAlignment="1">
      <alignment horizontal="center"/>
    </xf>
    <xf numFmtId="2" fontId="25" fillId="0" borderId="11" xfId="1" applyNumberFormat="1" applyFont="1" applyFill="1" applyBorder="1" applyAlignment="1">
      <alignment horizontal="center" vertical="distributed"/>
    </xf>
    <xf numFmtId="0" fontId="25" fillId="24" borderId="11" xfId="1" applyFont="1" applyFill="1" applyBorder="1" applyAlignment="1">
      <alignment horizontal="center"/>
    </xf>
    <xf numFmtId="0" fontId="25" fillId="24" borderId="11" xfId="1" applyFont="1" applyFill="1" applyBorder="1"/>
    <xf numFmtId="2" fontId="25" fillId="24" borderId="11" xfId="1" applyNumberFormat="1" applyFont="1" applyFill="1" applyBorder="1" applyAlignment="1">
      <alignment horizontal="center"/>
    </xf>
    <xf numFmtId="0" fontId="25" fillId="0" borderId="18" xfId="1" applyFont="1" applyFill="1" applyBorder="1" applyAlignment="1">
      <alignment horizontal="center"/>
    </xf>
    <xf numFmtId="0" fontId="27" fillId="0" borderId="18" xfId="1" applyFont="1" applyFill="1" applyBorder="1"/>
    <xf numFmtId="165" fontId="27" fillId="0" borderId="18" xfId="1" applyNumberFormat="1" applyFont="1" applyFill="1" applyBorder="1" applyAlignment="1">
      <alignment horizontal="center"/>
    </xf>
    <xf numFmtId="0" fontId="29" fillId="0" borderId="0" xfId="1" applyFont="1" applyFill="1" applyBorder="1" applyAlignment="1">
      <alignment horizontal="center"/>
    </xf>
    <xf numFmtId="49" fontId="25" fillId="0" borderId="0" xfId="1" applyNumberFormat="1" applyFont="1" applyFill="1" applyBorder="1" applyAlignment="1">
      <alignment horizontal="center"/>
    </xf>
    <xf numFmtId="0" fontId="25" fillId="0" borderId="13" xfId="1" applyFont="1" applyFill="1" applyBorder="1"/>
    <xf numFmtId="166" fontId="25" fillId="0" borderId="11" xfId="0" applyNumberFormat="1" applyFont="1" applyFill="1" applyBorder="1" applyAlignment="1">
      <alignment horizontal="center" vertical="center" wrapText="1"/>
    </xf>
    <xf numFmtId="0" fontId="27" fillId="0" borderId="11" xfId="1" applyNumberFormat="1" applyFont="1" applyFill="1" applyBorder="1" applyAlignment="1">
      <alignment horizontal="center"/>
    </xf>
    <xf numFmtId="0" fontId="25" fillId="0" borderId="11" xfId="0" applyNumberFormat="1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vertical="center" wrapText="1"/>
    </xf>
    <xf numFmtId="166" fontId="25" fillId="24" borderId="11" xfId="0" applyNumberFormat="1" applyFont="1" applyFill="1" applyBorder="1" applyAlignment="1">
      <alignment horizontal="center" vertical="center" wrapText="1"/>
    </xf>
    <xf numFmtId="0" fontId="27" fillId="0" borderId="11" xfId="1" applyFont="1" applyFill="1" applyBorder="1" applyAlignment="1">
      <alignment horizontal="left"/>
    </xf>
    <xf numFmtId="0" fontId="25" fillId="0" borderId="11" xfId="1" applyFont="1" applyFill="1" applyBorder="1" applyAlignment="1">
      <alignment horizontal="left" vertical="center"/>
    </xf>
    <xf numFmtId="2" fontId="25" fillId="0" borderId="11" xfId="1" applyNumberFormat="1" applyFont="1" applyFill="1" applyBorder="1" applyAlignment="1">
      <alignment horizontal="center" vertical="center"/>
    </xf>
    <xf numFmtId="164" fontId="27" fillId="0" borderId="4" xfId="1" applyNumberFormat="1" applyFont="1" applyFill="1" applyBorder="1" applyAlignment="1">
      <alignment horizontal="center"/>
    </xf>
    <xf numFmtId="164" fontId="25" fillId="0" borderId="4" xfId="1" applyNumberFormat="1" applyFont="1" applyFill="1" applyBorder="1" applyAlignment="1">
      <alignment horizontal="center"/>
    </xf>
    <xf numFmtId="1" fontId="27" fillId="0" borderId="11" xfId="1" applyNumberFormat="1" applyFont="1" applyFill="1" applyBorder="1" applyAlignment="1">
      <alignment horizontal="center"/>
    </xf>
    <xf numFmtId="2" fontId="25" fillId="0" borderId="6" xfId="1" applyNumberFormat="1" applyFont="1" applyFill="1" applyBorder="1" applyAlignment="1">
      <alignment horizontal="center"/>
    </xf>
    <xf numFmtId="2" fontId="25" fillId="0" borderId="13" xfId="1" applyNumberFormat="1" applyFont="1" applyFill="1" applyBorder="1" applyAlignment="1">
      <alignment horizontal="center"/>
    </xf>
    <xf numFmtId="1" fontId="25" fillId="0" borderId="11" xfId="1" applyNumberFormat="1" applyFont="1" applyFill="1" applyBorder="1" applyAlignment="1">
      <alignment horizontal="center"/>
    </xf>
    <xf numFmtId="0" fontId="25" fillId="0" borderId="14" xfId="1" applyFont="1" applyFill="1" applyBorder="1" applyAlignment="1">
      <alignment horizontal="center"/>
    </xf>
    <xf numFmtId="2" fontId="25" fillId="0" borderId="11" xfId="0" applyNumberFormat="1" applyFont="1" applyFill="1" applyBorder="1" applyAlignment="1">
      <alignment horizontal="center" vertical="center" wrapText="1"/>
    </xf>
    <xf numFmtId="0" fontId="27" fillId="0" borderId="14" xfId="1" applyFont="1" applyFill="1" applyBorder="1" applyAlignment="1">
      <alignment horizontal="center"/>
    </xf>
    <xf numFmtId="0" fontId="26" fillId="0" borderId="0" xfId="1" applyFont="1" applyFill="1" applyBorder="1"/>
    <xf numFmtId="0" fontId="25" fillId="24" borderId="0" xfId="0" applyFont="1" applyFill="1" applyBorder="1" applyAlignment="1">
      <alignment horizontal="left" vertical="center" wrapText="1"/>
    </xf>
    <xf numFmtId="0" fontId="25" fillId="24" borderId="11" xfId="0" applyFont="1" applyFill="1" applyBorder="1" applyAlignment="1">
      <alignment horizontal="center"/>
    </xf>
    <xf numFmtId="164" fontId="25" fillId="0" borderId="11" xfId="1" applyNumberFormat="1" applyFont="1" applyFill="1" applyBorder="1"/>
    <xf numFmtId="164" fontId="25" fillId="0" borderId="0" xfId="1" applyNumberFormat="1" applyFont="1" applyFill="1" applyBorder="1" applyAlignment="1">
      <alignment horizontal="center"/>
    </xf>
    <xf numFmtId="164" fontId="25" fillId="0" borderId="0" xfId="1" applyNumberFormat="1" applyFont="1" applyFill="1" applyBorder="1"/>
    <xf numFmtId="164" fontId="27" fillId="0" borderId="0" xfId="1" applyNumberFormat="1" applyFont="1" applyFill="1" applyBorder="1" applyAlignment="1">
      <alignment horizontal="center"/>
    </xf>
    <xf numFmtId="164" fontId="27" fillId="0" borderId="11" xfId="1" applyNumberFormat="1" applyFont="1" applyFill="1" applyBorder="1"/>
    <xf numFmtId="0" fontId="27" fillId="0" borderId="11" xfId="1" applyFont="1" applyFill="1" applyBorder="1" applyAlignment="1">
      <alignment horizontal="right"/>
    </xf>
    <xf numFmtId="166" fontId="27" fillId="0" borderId="11" xfId="1" applyNumberFormat="1" applyFont="1" applyFill="1" applyBorder="1" applyAlignment="1">
      <alignment horizontal="center"/>
    </xf>
    <xf numFmtId="0" fontId="31" fillId="0" borderId="0" xfId="1" applyFont="1" applyFill="1" applyBorder="1" applyAlignment="1">
      <alignment horizontal="center"/>
    </xf>
    <xf numFmtId="0" fontId="25" fillId="0" borderId="0" xfId="1" applyFont="1" applyBorder="1" applyAlignment="1">
      <alignment horizontal="center"/>
    </xf>
    <xf numFmtId="0" fontId="28" fillId="0" borderId="0" xfId="1" applyFont="1" applyBorder="1" applyAlignment="1">
      <alignment horizontal="center"/>
    </xf>
    <xf numFmtId="0" fontId="27" fillId="0" borderId="0" xfId="1" applyFont="1" applyFill="1" applyBorder="1" applyAlignment="1">
      <alignment horizontal="right"/>
    </xf>
    <xf numFmtId="0" fontId="27" fillId="0" borderId="0" xfId="1" applyFont="1" applyFill="1" applyBorder="1" applyAlignment="1">
      <alignment horizontal="left"/>
    </xf>
    <xf numFmtId="2" fontId="25" fillId="0" borderId="19" xfId="0" applyNumberFormat="1" applyFont="1" applyFill="1" applyBorder="1" applyAlignment="1">
      <alignment horizontal="center" vertical="center" wrapText="1"/>
    </xf>
    <xf numFmtId="0" fontId="25" fillId="0" borderId="11" xfId="1" applyNumberFormat="1" applyFont="1" applyFill="1" applyBorder="1" applyAlignment="1">
      <alignment horizontal="center"/>
    </xf>
    <xf numFmtId="0" fontId="24" fillId="0" borderId="11" xfId="0" applyNumberFormat="1" applyFont="1" applyFill="1" applyBorder="1" applyAlignment="1">
      <alignment horizontal="center"/>
    </xf>
    <xf numFmtId="0" fontId="25" fillId="24" borderId="11" xfId="0" applyNumberFormat="1" applyFont="1" applyFill="1" applyBorder="1" applyAlignment="1">
      <alignment horizontal="center" vertical="center" wrapText="1"/>
    </xf>
    <xf numFmtId="2" fontId="25" fillId="0" borderId="30" xfId="0" applyNumberFormat="1" applyFont="1" applyFill="1" applyBorder="1" applyAlignment="1">
      <alignment horizontal="center" vertical="center" wrapText="1"/>
    </xf>
    <xf numFmtId="166" fontId="27" fillId="0" borderId="0" xfId="1" applyNumberFormat="1" applyFont="1" applyFill="1" applyBorder="1" applyAlignment="1">
      <alignment horizontal="center"/>
    </xf>
    <xf numFmtId="0" fontId="30" fillId="0" borderId="0" xfId="0" applyFont="1" applyFill="1" applyAlignment="1"/>
    <xf numFmtId="0" fontId="23" fillId="0" borderId="3" xfId="1" applyFont="1" applyFill="1" applyBorder="1" applyAlignment="1">
      <alignment horizontal="center"/>
    </xf>
    <xf numFmtId="0" fontId="23" fillId="0" borderId="4" xfId="1" applyFont="1" applyFill="1" applyBorder="1" applyAlignment="1">
      <alignment horizontal="center"/>
    </xf>
    <xf numFmtId="0" fontId="23" fillId="0" borderId="5" xfId="1" applyFont="1" applyFill="1" applyBorder="1" applyAlignment="1">
      <alignment horizontal="center"/>
    </xf>
    <xf numFmtId="0" fontId="27" fillId="0" borderId="14" xfId="1" applyFont="1" applyFill="1" applyBorder="1" applyAlignment="1">
      <alignment horizontal="center"/>
    </xf>
    <xf numFmtId="0" fontId="25" fillId="0" borderId="15" xfId="1" applyFont="1" applyFill="1" applyBorder="1" applyAlignment="1">
      <alignment horizontal="center"/>
    </xf>
    <xf numFmtId="0" fontId="27" fillId="0" borderId="0" xfId="1" applyFont="1" applyFill="1" applyBorder="1"/>
    <xf numFmtId="0" fontId="24" fillId="0" borderId="0" xfId="0" applyFont="1" applyFill="1" applyAlignment="1">
      <alignment horizontal="center" vertical="distributed"/>
    </xf>
    <xf numFmtId="164" fontId="25" fillId="0" borderId="14" xfId="1" applyNumberFormat="1" applyFont="1" applyFill="1" applyBorder="1" applyAlignment="1">
      <alignment horizontal="center"/>
    </xf>
    <xf numFmtId="164" fontId="25" fillId="0" borderId="15" xfId="1" applyNumberFormat="1" applyFont="1" applyFill="1" applyBorder="1" applyAlignment="1">
      <alignment horizontal="center"/>
    </xf>
    <xf numFmtId="164" fontId="27" fillId="0" borderId="14" xfId="1" applyNumberFormat="1" applyFont="1" applyFill="1" applyBorder="1" applyAlignment="1">
      <alignment horizontal="center"/>
    </xf>
    <xf numFmtId="0" fontId="27" fillId="0" borderId="0" xfId="1" applyFont="1" applyFill="1" applyAlignment="1">
      <alignment horizontal="center"/>
    </xf>
    <xf numFmtId="0" fontId="25" fillId="0" borderId="14" xfId="1" applyFont="1" applyFill="1" applyBorder="1" applyAlignment="1">
      <alignment horizontal="center"/>
    </xf>
    <xf numFmtId="0" fontId="27" fillId="0" borderId="0" xfId="1" applyFont="1" applyFill="1" applyBorder="1" applyAlignment="1">
      <alignment horizontal="center" vertical="distributed"/>
    </xf>
    <xf numFmtId="0" fontId="27" fillId="0" borderId="15" xfId="1" applyFont="1" applyFill="1" applyBorder="1" applyAlignment="1">
      <alignment horizontal="center"/>
    </xf>
    <xf numFmtId="0" fontId="27" fillId="0" borderId="29" xfId="1" applyFont="1" applyFill="1" applyBorder="1" applyAlignment="1">
      <alignment horizontal="center" vertical="distributed"/>
    </xf>
    <xf numFmtId="0" fontId="23" fillId="0" borderId="10" xfId="1" applyFont="1" applyFill="1" applyBorder="1" applyAlignment="1">
      <alignment horizontal="center"/>
    </xf>
  </cellXfs>
  <cellStyles count="57">
    <cellStyle name="20% - Акцент1 2" xfId="3"/>
    <cellStyle name="20% - Акцент1 2 2" xfId="4"/>
    <cellStyle name="20% - Акцент2 2" xfId="5"/>
    <cellStyle name="20% - Акцент2 2 2" xfId="6"/>
    <cellStyle name="20% - Акцент3 2" xfId="7"/>
    <cellStyle name="20% - Акцент3 2 2" xfId="8"/>
    <cellStyle name="20% - Акцент4 2" xfId="9"/>
    <cellStyle name="20% - Акцент4 2 2" xfId="10"/>
    <cellStyle name="20% - Акцент5 2" xfId="11"/>
    <cellStyle name="20% - Акцент5 2 2" xfId="12"/>
    <cellStyle name="20% - Акцент6 2" xfId="13"/>
    <cellStyle name="20% - Акцент6 2 2" xfId="14"/>
    <cellStyle name="40% - Акцент1 2" xfId="15"/>
    <cellStyle name="40% - Акцент1 2 2" xfId="16"/>
    <cellStyle name="40% - Акцент2 2" xfId="17"/>
    <cellStyle name="40% - Акцент2 2 2" xfId="18"/>
    <cellStyle name="40% - Акцент3 2" xfId="19"/>
    <cellStyle name="40% - Акцент3 2 2" xfId="20"/>
    <cellStyle name="40% - Акцент4 2" xfId="21"/>
    <cellStyle name="40% - Акцент4 2 2" xfId="22"/>
    <cellStyle name="40% - Акцент5 2" xfId="23"/>
    <cellStyle name="40% - Акцент5 2 2" xfId="24"/>
    <cellStyle name="40% - Акцент6 2" xfId="25"/>
    <cellStyle name="40% - Акцент6 2 2" xfId="26"/>
    <cellStyle name="60% - Акцент1 2" xfId="27"/>
    <cellStyle name="60% - Акцент2 2" xfId="28"/>
    <cellStyle name="60% - Акцент3 2" xfId="29"/>
    <cellStyle name="60% - Акцент4 2" xfId="30"/>
    <cellStyle name="60% - Акцент5 2" xfId="31"/>
    <cellStyle name="60% - Акцент6 2" xfId="32"/>
    <cellStyle name="Акцент1 2" xfId="33"/>
    <cellStyle name="Акцент2 2" xfId="34"/>
    <cellStyle name="Акцент3 2" xfId="35"/>
    <cellStyle name="Акцент4 2" xfId="36"/>
    <cellStyle name="Акцент5 2" xfId="37"/>
    <cellStyle name="Акцент6 2" xfId="38"/>
    <cellStyle name="Ввод  2" xfId="39"/>
    <cellStyle name="Вывод 2" xfId="40"/>
    <cellStyle name="Вычисление 2" xfId="41"/>
    <cellStyle name="Заголовок 1 2" xfId="42"/>
    <cellStyle name="Заголовок 2 2" xfId="43"/>
    <cellStyle name="Заголовок 3 2" xfId="44"/>
    <cellStyle name="Заголовок 4 2" xfId="45"/>
    <cellStyle name="Итог 2" xfId="46"/>
    <cellStyle name="Контрольная ячейка 2" xfId="47"/>
    <cellStyle name="Название 2" xfId="48"/>
    <cellStyle name="Нейтральный 2" xfId="49"/>
    <cellStyle name="Обычный" xfId="0" builtinId="0"/>
    <cellStyle name="Обычный 2" xfId="1"/>
    <cellStyle name="Обычный 3" xfId="50"/>
    <cellStyle name="Обычный_Меню ясли 10,5 час." xfId="2"/>
    <cellStyle name="Плохой 2" xfId="51"/>
    <cellStyle name="Пояснение 2" xfId="52"/>
    <cellStyle name="Примечание 2" xfId="53"/>
    <cellStyle name="Связанная ячейка 2" xfId="54"/>
    <cellStyle name="Текст предупреждения 2" xfId="55"/>
    <cellStyle name="Хороший 2" xfId="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444"/>
  <sheetViews>
    <sheetView tabSelected="1" view="pageBreakPreview" topLeftCell="A10" zoomScale="67" zoomScaleNormal="80" zoomScaleSheetLayoutView="67" workbookViewId="0">
      <selection activeCell="C35" sqref="C35"/>
    </sheetView>
  </sheetViews>
  <sheetFormatPr defaultRowHeight="15.75"/>
  <cols>
    <col min="1" max="1" width="11.7109375" style="17" customWidth="1"/>
    <col min="2" max="2" width="43.140625" style="18" customWidth="1"/>
    <col min="3" max="3" width="20.28515625" style="17" customWidth="1"/>
    <col min="4" max="4" width="13.7109375" style="17" customWidth="1"/>
    <col min="5" max="5" width="13.5703125" style="17" customWidth="1"/>
    <col min="6" max="6" width="16.42578125" style="17" customWidth="1"/>
    <col min="7" max="7" width="14.5703125" style="17" customWidth="1"/>
    <col min="8" max="8" width="16.7109375" style="19" customWidth="1"/>
    <col min="9" max="16384" width="9.140625" style="4"/>
  </cols>
  <sheetData>
    <row r="1" spans="1:8" s="1" customFormat="1">
      <c r="A1" s="17"/>
      <c r="B1" s="18"/>
      <c r="C1" s="17"/>
      <c r="D1" s="17"/>
      <c r="E1" s="17"/>
      <c r="F1" s="17"/>
      <c r="G1" s="17"/>
      <c r="H1" s="19"/>
    </row>
    <row r="2" spans="1:8" s="1" customFormat="1">
      <c r="A2" s="17"/>
      <c r="B2" s="18"/>
      <c r="C2" s="17"/>
      <c r="D2" s="17"/>
      <c r="E2" s="17"/>
      <c r="F2" s="17"/>
      <c r="G2" s="17"/>
      <c r="H2" s="17"/>
    </row>
    <row r="3" spans="1:8" s="1" customFormat="1">
      <c r="A3" s="17"/>
      <c r="B3" s="18" t="s">
        <v>98</v>
      </c>
      <c r="C3" s="20"/>
      <c r="D3" s="21"/>
      <c r="E3" s="21"/>
      <c r="F3" s="127" t="s">
        <v>101</v>
      </c>
      <c r="G3" s="22"/>
      <c r="H3" s="22"/>
    </row>
    <row r="4" spans="1:8" s="1" customFormat="1">
      <c r="A4" s="17"/>
      <c r="B4" s="18" t="s">
        <v>98</v>
      </c>
      <c r="C4" s="20"/>
      <c r="D4" s="21"/>
      <c r="E4" s="21"/>
      <c r="F4" s="18" t="s">
        <v>99</v>
      </c>
      <c r="G4" s="22"/>
      <c r="H4" s="22"/>
    </row>
    <row r="5" spans="1:8" s="1" customFormat="1">
      <c r="A5" s="17"/>
      <c r="B5" s="23" t="s">
        <v>98</v>
      </c>
      <c r="C5" s="20"/>
      <c r="D5" s="21"/>
      <c r="E5" s="21"/>
      <c r="F5" s="50" t="s">
        <v>104</v>
      </c>
      <c r="G5" s="22"/>
      <c r="H5" s="22"/>
    </row>
    <row r="6" spans="1:8" s="1" customFormat="1" ht="15" customHeight="1">
      <c r="A6" s="17"/>
      <c r="B6" s="18"/>
      <c r="C6" s="17"/>
      <c r="D6" s="17"/>
      <c r="E6" s="17"/>
      <c r="F6" s="17"/>
      <c r="G6" s="17"/>
      <c r="H6" s="17" t="s">
        <v>100</v>
      </c>
    </row>
    <row r="7" spans="1:8" s="1" customFormat="1">
      <c r="A7" s="134" t="s">
        <v>102</v>
      </c>
      <c r="B7" s="134"/>
      <c r="C7" s="134"/>
      <c r="D7" s="134"/>
      <c r="E7" s="134"/>
      <c r="F7" s="134"/>
      <c r="G7" s="134"/>
      <c r="H7" s="134"/>
    </row>
    <row r="8" spans="1:8" s="1" customFormat="1">
      <c r="A8" s="18"/>
      <c r="B8" s="18"/>
      <c r="C8" s="18"/>
      <c r="D8" s="18"/>
      <c r="E8" s="18"/>
      <c r="F8" s="18"/>
      <c r="G8" s="18"/>
      <c r="H8" s="18"/>
    </row>
    <row r="9" spans="1:8" s="1" customFormat="1">
      <c r="A9" s="24"/>
      <c r="B9" s="25"/>
      <c r="C9" s="25"/>
      <c r="D9" s="25"/>
      <c r="E9" s="25"/>
      <c r="F9" s="25"/>
      <c r="G9" s="25"/>
      <c r="H9" s="25"/>
    </row>
    <row r="10" spans="1:8" s="1" customFormat="1">
      <c r="A10" s="26" t="s">
        <v>0</v>
      </c>
      <c r="B10" s="27" t="s">
        <v>1</v>
      </c>
      <c r="C10" s="128" t="s">
        <v>56</v>
      </c>
      <c r="D10" s="129" t="s">
        <v>2</v>
      </c>
      <c r="E10" s="130"/>
      <c r="F10" s="130"/>
      <c r="G10" s="14" t="s">
        <v>3</v>
      </c>
      <c r="H10" s="15" t="s">
        <v>4</v>
      </c>
    </row>
    <row r="11" spans="1:8" s="1" customFormat="1">
      <c r="A11" s="29" t="s">
        <v>5</v>
      </c>
      <c r="B11" s="30"/>
      <c r="C11" s="143"/>
      <c r="D11" s="15" t="s">
        <v>6</v>
      </c>
      <c r="E11" s="15" t="s">
        <v>7</v>
      </c>
      <c r="F11" s="6" t="s">
        <v>8</v>
      </c>
      <c r="G11" s="6" t="s">
        <v>9</v>
      </c>
      <c r="H11" s="16" t="s">
        <v>10</v>
      </c>
    </row>
    <row r="12" spans="1:8" s="1" customFormat="1">
      <c r="A12" s="32">
        <v>1</v>
      </c>
      <c r="B12" s="28">
        <v>2</v>
      </c>
      <c r="C12" s="33" t="s">
        <v>62</v>
      </c>
      <c r="D12" s="28" t="s">
        <v>62</v>
      </c>
      <c r="E12" s="28" t="s">
        <v>62</v>
      </c>
      <c r="F12" s="28" t="s">
        <v>62</v>
      </c>
      <c r="G12" s="28" t="s">
        <v>62</v>
      </c>
      <c r="H12" s="28" t="s">
        <v>62</v>
      </c>
    </row>
    <row r="13" spans="1:8" s="1" customFormat="1">
      <c r="A13" s="20"/>
      <c r="B13" s="34" t="s">
        <v>53</v>
      </c>
      <c r="C13" s="20">
        <v>0.5</v>
      </c>
      <c r="D13" s="20"/>
      <c r="E13" s="20"/>
      <c r="F13" s="20"/>
      <c r="G13" s="20"/>
      <c r="H13" s="20"/>
    </row>
    <row r="14" spans="1:8" s="5" customFormat="1">
      <c r="A14" s="35"/>
      <c r="B14" s="36"/>
      <c r="C14" s="37"/>
      <c r="D14" s="37"/>
      <c r="E14" s="37"/>
      <c r="F14" s="37"/>
      <c r="G14" s="37"/>
      <c r="H14" s="35"/>
    </row>
    <row r="15" spans="1:8" s="1" customFormat="1">
      <c r="A15" s="35"/>
      <c r="B15" s="38" t="s">
        <v>11</v>
      </c>
      <c r="C15" s="35"/>
      <c r="D15" s="35"/>
      <c r="E15" s="35"/>
      <c r="F15" s="35"/>
      <c r="G15" s="35"/>
      <c r="H15" s="35"/>
    </row>
    <row r="16" spans="1:8" s="1" customFormat="1">
      <c r="A16" s="140"/>
      <c r="B16" s="140"/>
      <c r="C16" s="35"/>
      <c r="D16" s="37"/>
      <c r="E16" s="37"/>
      <c r="F16" s="37"/>
      <c r="G16" s="35"/>
      <c r="H16" s="35"/>
    </row>
    <row r="17" spans="1:8" s="1" customFormat="1">
      <c r="A17" s="142"/>
      <c r="B17" s="142"/>
      <c r="C17" s="138" t="s">
        <v>12</v>
      </c>
      <c r="D17" s="138"/>
      <c r="E17" s="35"/>
      <c r="F17" s="35"/>
      <c r="G17" s="35"/>
      <c r="H17" s="35"/>
    </row>
    <row r="18" spans="1:8" s="1" customFormat="1" ht="21" customHeight="1">
      <c r="A18" s="39">
        <v>181</v>
      </c>
      <c r="B18" s="40" t="s">
        <v>76</v>
      </c>
      <c r="C18" s="41">
        <v>180</v>
      </c>
      <c r="D18" s="42">
        <v>5.4</v>
      </c>
      <c r="E18" s="42">
        <v>7.35</v>
      </c>
      <c r="F18" s="42">
        <v>26.37</v>
      </c>
      <c r="G18" s="42">
        <v>215.1</v>
      </c>
      <c r="H18" s="42">
        <v>0.48</v>
      </c>
    </row>
    <row r="19" spans="1:8" s="1" customFormat="1" ht="15" customHeight="1">
      <c r="A19" s="43">
        <v>3</v>
      </c>
      <c r="B19" s="44" t="s">
        <v>13</v>
      </c>
      <c r="C19" s="43">
        <v>42</v>
      </c>
      <c r="D19" s="43">
        <v>4.9000000000000004</v>
      </c>
      <c r="E19" s="43">
        <v>18.2</v>
      </c>
      <c r="F19" s="43">
        <v>12.46</v>
      </c>
      <c r="G19" s="43">
        <v>131.88</v>
      </c>
      <c r="H19" s="43">
        <v>0.04</v>
      </c>
    </row>
    <row r="20" spans="1:8" s="1" customFormat="1" ht="16.5" customHeight="1">
      <c r="A20" s="43">
        <v>376</v>
      </c>
      <c r="B20" s="44" t="s">
        <v>14</v>
      </c>
      <c r="C20" s="43">
        <v>200</v>
      </c>
      <c r="D20" s="43">
        <v>0.06</v>
      </c>
      <c r="E20" s="43">
        <v>0.01</v>
      </c>
      <c r="F20" s="43">
        <v>13.5</v>
      </c>
      <c r="G20" s="43">
        <v>54</v>
      </c>
      <c r="H20" s="43">
        <v>0.3</v>
      </c>
    </row>
    <row r="21" spans="1:8" s="1" customFormat="1" ht="15" customHeight="1">
      <c r="A21" s="31"/>
      <c r="B21" s="45" t="s">
        <v>15</v>
      </c>
      <c r="C21" s="46">
        <f t="shared" ref="C21:H21" si="0">SUM(C18:C20)</f>
        <v>422</v>
      </c>
      <c r="D21" s="46">
        <f t="shared" si="0"/>
        <v>10.360000000000001</v>
      </c>
      <c r="E21" s="46">
        <f t="shared" si="0"/>
        <v>25.56</v>
      </c>
      <c r="F21" s="46">
        <f t="shared" si="0"/>
        <v>52.33</v>
      </c>
      <c r="G21" s="46">
        <f>SUM(G18:G20)</f>
        <v>400.98</v>
      </c>
      <c r="H21" s="46">
        <f t="shared" si="0"/>
        <v>0.82000000000000006</v>
      </c>
    </row>
    <row r="22" spans="1:8" s="1" customFormat="1" ht="30" customHeight="1">
      <c r="A22" s="139" t="s">
        <v>97</v>
      </c>
      <c r="B22" s="132"/>
      <c r="C22" s="132"/>
      <c r="D22" s="132"/>
      <c r="E22" s="132"/>
      <c r="F22" s="132"/>
      <c r="G22" s="132"/>
      <c r="H22" s="132"/>
    </row>
    <row r="23" spans="1:8" s="1" customFormat="1">
      <c r="A23" s="47">
        <v>389</v>
      </c>
      <c r="B23" s="48" t="s">
        <v>16</v>
      </c>
      <c r="C23" s="31">
        <v>100</v>
      </c>
      <c r="D23" s="49">
        <v>0.5</v>
      </c>
      <c r="E23" s="49">
        <v>0</v>
      </c>
      <c r="F23" s="49">
        <v>10.1</v>
      </c>
      <c r="G23" s="49">
        <v>42.4</v>
      </c>
      <c r="H23" s="49">
        <v>40</v>
      </c>
    </row>
    <row r="24" spans="1:8" s="1" customFormat="1">
      <c r="A24" s="31"/>
      <c r="B24" s="45" t="s">
        <v>15</v>
      </c>
      <c r="C24" s="46">
        <f>SUM(C23)</f>
        <v>100</v>
      </c>
      <c r="D24" s="46">
        <f t="shared" ref="D24:H24" si="1">SUM(D23)</f>
        <v>0.5</v>
      </c>
      <c r="E24" s="46">
        <f t="shared" si="1"/>
        <v>0</v>
      </c>
      <c r="F24" s="46">
        <f t="shared" si="1"/>
        <v>10.1</v>
      </c>
      <c r="G24" s="46">
        <f t="shared" si="1"/>
        <v>42.4</v>
      </c>
      <c r="H24" s="46">
        <f t="shared" si="1"/>
        <v>40</v>
      </c>
    </row>
    <row r="25" spans="1:8" s="1" customFormat="1">
      <c r="A25" s="20"/>
      <c r="B25" s="50"/>
      <c r="C25" s="20"/>
      <c r="D25" s="120" t="s">
        <v>96</v>
      </c>
      <c r="E25" s="71"/>
      <c r="F25" s="71"/>
      <c r="G25" s="20"/>
      <c r="H25" s="20"/>
    </row>
    <row r="26" spans="1:8" s="1" customFormat="1">
      <c r="A26" s="43">
        <v>70</v>
      </c>
      <c r="B26" s="44" t="s">
        <v>63</v>
      </c>
      <c r="C26" s="43">
        <v>50</v>
      </c>
      <c r="D26" s="43">
        <v>0.4</v>
      </c>
      <c r="E26" s="43">
        <v>0.05</v>
      </c>
      <c r="F26" s="43">
        <v>0.8</v>
      </c>
      <c r="G26" s="43">
        <v>5</v>
      </c>
      <c r="H26" s="43">
        <v>1.75</v>
      </c>
    </row>
    <row r="27" spans="1:8" s="1" customFormat="1">
      <c r="A27" s="31">
        <v>135</v>
      </c>
      <c r="B27" s="51" t="s">
        <v>80</v>
      </c>
      <c r="C27" s="31">
        <v>180</v>
      </c>
      <c r="D27" s="52">
        <v>2.25</v>
      </c>
      <c r="E27" s="52">
        <v>3.38</v>
      </c>
      <c r="F27" s="52">
        <v>15.3</v>
      </c>
      <c r="G27" s="52">
        <v>102.75</v>
      </c>
      <c r="H27" s="52">
        <v>5.12</v>
      </c>
    </row>
    <row r="28" spans="1:8" s="1" customFormat="1" ht="23.25" customHeight="1">
      <c r="A28" s="31">
        <v>294</v>
      </c>
      <c r="B28" s="45" t="s">
        <v>26</v>
      </c>
      <c r="C28" s="31">
        <v>70</v>
      </c>
      <c r="D28" s="52">
        <v>14.14</v>
      </c>
      <c r="E28" s="52">
        <v>14.73</v>
      </c>
      <c r="F28" s="52">
        <v>8.9600000000000009</v>
      </c>
      <c r="G28" s="52">
        <v>247.8</v>
      </c>
      <c r="H28" s="52">
        <v>0.7</v>
      </c>
    </row>
    <row r="29" spans="1:8" s="7" customFormat="1" ht="17.25" customHeight="1">
      <c r="A29" s="43">
        <v>310</v>
      </c>
      <c r="B29" s="44" t="s">
        <v>81</v>
      </c>
      <c r="C29" s="43">
        <v>130</v>
      </c>
      <c r="D29" s="43">
        <v>2.4700000000000002</v>
      </c>
      <c r="E29" s="43">
        <v>3.74</v>
      </c>
      <c r="F29" s="43">
        <v>19.940000000000001</v>
      </c>
      <c r="G29" s="43">
        <v>123.37</v>
      </c>
      <c r="H29" s="43">
        <v>0</v>
      </c>
    </row>
    <row r="30" spans="1:8" s="8" customFormat="1">
      <c r="A30" s="43">
        <v>342</v>
      </c>
      <c r="B30" s="44" t="s">
        <v>107</v>
      </c>
      <c r="C30" s="43">
        <v>180</v>
      </c>
      <c r="D30" s="43">
        <v>0.14000000000000001</v>
      </c>
      <c r="E30" s="43">
        <v>0.14000000000000001</v>
      </c>
      <c r="F30" s="43">
        <v>25.091999999999999</v>
      </c>
      <c r="G30" s="43">
        <v>103.14</v>
      </c>
      <c r="H30" s="43">
        <v>0.81</v>
      </c>
    </row>
    <row r="31" spans="1:8" s="7" customFormat="1">
      <c r="A31" s="47">
        <v>702</v>
      </c>
      <c r="B31" s="48" t="s">
        <v>64</v>
      </c>
      <c r="C31" s="31">
        <v>20</v>
      </c>
      <c r="D31" s="52">
        <v>1.27</v>
      </c>
      <c r="E31" s="52">
        <v>0.2</v>
      </c>
      <c r="F31" s="52">
        <v>8.1999999999999993</v>
      </c>
      <c r="G31" s="52">
        <v>39.68</v>
      </c>
      <c r="H31" s="52">
        <v>0</v>
      </c>
    </row>
    <row r="32" spans="1:8" s="7" customFormat="1">
      <c r="A32" s="47">
        <v>701</v>
      </c>
      <c r="B32" s="48" t="s">
        <v>65</v>
      </c>
      <c r="C32" s="31">
        <v>20</v>
      </c>
      <c r="D32" s="52">
        <v>1.2</v>
      </c>
      <c r="E32" s="52">
        <v>0.22</v>
      </c>
      <c r="F32" s="52">
        <v>7.35</v>
      </c>
      <c r="G32" s="52">
        <v>36.18</v>
      </c>
      <c r="H32" s="52">
        <v>0</v>
      </c>
    </row>
    <row r="33" spans="1:23" s="7" customFormat="1">
      <c r="A33" s="31"/>
      <c r="B33" s="45" t="s">
        <v>15</v>
      </c>
      <c r="C33" s="46">
        <f t="shared" ref="C33:H33" si="2">SUM(C26:C32)</f>
        <v>650</v>
      </c>
      <c r="D33" s="46">
        <f t="shared" si="2"/>
        <v>21.869999999999997</v>
      </c>
      <c r="E33" s="46">
        <f t="shared" si="2"/>
        <v>22.459999999999997</v>
      </c>
      <c r="F33" s="46">
        <f t="shared" si="2"/>
        <v>85.641999999999996</v>
      </c>
      <c r="G33" s="46">
        <f t="shared" si="2"/>
        <v>657.92</v>
      </c>
      <c r="H33" s="46">
        <f t="shared" si="2"/>
        <v>8.3800000000000008</v>
      </c>
    </row>
    <row r="34" spans="1:23" s="7" customFormat="1" ht="14.25" customHeight="1">
      <c r="A34" s="131" t="s">
        <v>68</v>
      </c>
      <c r="B34" s="132"/>
      <c r="C34" s="132"/>
      <c r="D34" s="132"/>
      <c r="E34" s="132"/>
      <c r="F34" s="132"/>
      <c r="G34" s="132"/>
      <c r="H34" s="132"/>
    </row>
    <row r="35" spans="1:23" s="7" customFormat="1">
      <c r="A35" s="43">
        <v>378</v>
      </c>
      <c r="B35" s="44" t="s">
        <v>18</v>
      </c>
      <c r="C35" s="43">
        <v>200</v>
      </c>
      <c r="D35" s="43">
        <v>2.31</v>
      </c>
      <c r="E35" s="43">
        <v>1.35</v>
      </c>
      <c r="F35" s="43">
        <v>15.9</v>
      </c>
      <c r="G35" s="43">
        <v>81</v>
      </c>
      <c r="H35" s="43">
        <v>0</v>
      </c>
    </row>
    <row r="36" spans="1:23" s="7" customFormat="1">
      <c r="A36" s="43" t="s">
        <v>82</v>
      </c>
      <c r="B36" s="44" t="s">
        <v>83</v>
      </c>
      <c r="C36" s="43">
        <v>50</v>
      </c>
      <c r="D36" s="43">
        <v>8.83</v>
      </c>
      <c r="E36" s="43">
        <v>8.83</v>
      </c>
      <c r="F36" s="43">
        <v>43.5</v>
      </c>
      <c r="G36" s="43">
        <v>290</v>
      </c>
      <c r="H36" s="43">
        <v>0.25</v>
      </c>
    </row>
    <row r="37" spans="1:23" s="7" customFormat="1">
      <c r="A37" s="46"/>
      <c r="B37" s="53" t="s">
        <v>15</v>
      </c>
      <c r="C37" s="46">
        <f t="shared" ref="C37:H37" si="3">SUM(C35:C36)</f>
        <v>250</v>
      </c>
      <c r="D37" s="46">
        <f t="shared" si="3"/>
        <v>11.14</v>
      </c>
      <c r="E37" s="46">
        <f t="shared" si="3"/>
        <v>10.18</v>
      </c>
      <c r="F37" s="46">
        <f t="shared" si="3"/>
        <v>59.4</v>
      </c>
      <c r="G37" s="46">
        <f t="shared" si="3"/>
        <v>371</v>
      </c>
      <c r="H37" s="46">
        <f t="shared" si="3"/>
        <v>0.25</v>
      </c>
    </row>
    <row r="38" spans="1:23" s="7" customFormat="1">
      <c r="A38" s="31"/>
      <c r="B38" s="53" t="s">
        <v>66</v>
      </c>
      <c r="C38" s="54">
        <f t="shared" ref="C38:H38" si="4">C37+C33+C24+C21</f>
        <v>1422</v>
      </c>
      <c r="D38" s="54">
        <f t="shared" si="4"/>
        <v>43.87</v>
      </c>
      <c r="E38" s="54">
        <f t="shared" si="4"/>
        <v>58.2</v>
      </c>
      <c r="F38" s="54">
        <f t="shared" si="4"/>
        <v>207.47199999999998</v>
      </c>
      <c r="G38" s="54">
        <f t="shared" si="4"/>
        <v>1472.3000000000002</v>
      </c>
      <c r="H38" s="54">
        <f t="shared" si="4"/>
        <v>49.45</v>
      </c>
    </row>
    <row r="39" spans="1:23" s="7" customFormat="1">
      <c r="A39" s="55"/>
      <c r="B39" s="56"/>
      <c r="C39" s="54"/>
      <c r="D39" s="54"/>
      <c r="E39" s="54"/>
      <c r="F39" s="54"/>
      <c r="G39" s="54"/>
      <c r="H39" s="54"/>
    </row>
    <row r="40" spans="1:23" s="7" customFormat="1">
      <c r="A40" s="55"/>
      <c r="B40" s="56" t="s">
        <v>54</v>
      </c>
      <c r="C40" s="57">
        <v>5</v>
      </c>
      <c r="D40" s="57"/>
      <c r="E40" s="57"/>
      <c r="F40" s="57"/>
      <c r="G40" s="57"/>
      <c r="H40" s="57"/>
    </row>
    <row r="41" spans="1:23" s="7" customFormat="1">
      <c r="A41" s="55"/>
      <c r="B41" s="23"/>
      <c r="C41" s="57"/>
      <c r="D41" s="57"/>
      <c r="E41" s="57"/>
      <c r="F41" s="57"/>
      <c r="G41" s="57"/>
      <c r="H41" s="57"/>
    </row>
    <row r="42" spans="1:23" s="7" customFormat="1">
      <c r="A42" s="20"/>
      <c r="B42" s="58" t="s">
        <v>61</v>
      </c>
      <c r="C42" s="20"/>
      <c r="D42" s="59" t="s">
        <v>57</v>
      </c>
      <c r="E42" s="59" t="s">
        <v>58</v>
      </c>
      <c r="F42" s="59" t="s">
        <v>59</v>
      </c>
      <c r="G42" s="60" t="s">
        <v>60</v>
      </c>
      <c r="H42" s="21"/>
    </row>
    <row r="43" spans="1:23" s="7" customFormat="1">
      <c r="A43" s="20"/>
      <c r="B43" s="61"/>
      <c r="C43" s="20"/>
      <c r="D43" s="59"/>
      <c r="E43" s="59"/>
      <c r="F43" s="59"/>
      <c r="G43" s="59"/>
      <c r="H43" s="21"/>
    </row>
    <row r="44" spans="1:23" s="7" customFormat="1">
      <c r="A44" s="20"/>
      <c r="B44" s="61"/>
      <c r="C44" s="20"/>
      <c r="D44" s="62"/>
      <c r="E44" s="62"/>
      <c r="F44" s="62"/>
      <c r="G44" s="62"/>
      <c r="H44" s="21"/>
    </row>
    <row r="45" spans="1:23" s="7" customFormat="1">
      <c r="A45" s="20"/>
      <c r="B45" s="18" t="s">
        <v>98</v>
      </c>
      <c r="C45" s="20"/>
      <c r="D45" s="21"/>
      <c r="E45" s="21"/>
      <c r="F45" s="127" t="s">
        <v>101</v>
      </c>
      <c r="G45" s="22"/>
      <c r="H45" s="22"/>
      <c r="I45" s="1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1:23" s="1" customFormat="1" ht="15" customHeight="1">
      <c r="A46" s="20"/>
      <c r="B46" s="18" t="s">
        <v>98</v>
      </c>
      <c r="C46" s="20"/>
      <c r="D46" s="21"/>
      <c r="E46" s="21"/>
      <c r="F46" s="18" t="s">
        <v>99</v>
      </c>
      <c r="G46" s="22"/>
      <c r="H46" s="22"/>
    </row>
    <row r="47" spans="1:23" s="1" customFormat="1">
      <c r="A47" s="20"/>
      <c r="B47" s="23" t="s">
        <v>98</v>
      </c>
      <c r="C47" s="20"/>
      <c r="D47" s="21"/>
      <c r="E47" s="21"/>
      <c r="F47" s="50" t="s">
        <v>104</v>
      </c>
      <c r="G47" s="22"/>
      <c r="H47" s="22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s="7" customFormat="1">
      <c r="A48" s="20"/>
      <c r="B48" s="50"/>
      <c r="C48" s="20"/>
      <c r="D48" s="21"/>
      <c r="E48" s="21"/>
      <c r="F48" s="21"/>
      <c r="G48" s="21"/>
      <c r="H48" s="21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</row>
    <row r="49" spans="1:23" s="11" customFormat="1">
      <c r="A49" s="20"/>
      <c r="B49" s="50"/>
      <c r="C49" s="20"/>
      <c r="D49" s="21"/>
      <c r="E49" s="21"/>
      <c r="F49" s="21"/>
      <c r="G49" s="21"/>
      <c r="H49" s="21"/>
    </row>
    <row r="50" spans="1:23" s="1" customFormat="1">
      <c r="A50" s="134" t="s">
        <v>103</v>
      </c>
      <c r="B50" s="134"/>
      <c r="C50" s="134"/>
      <c r="D50" s="134"/>
      <c r="E50" s="134"/>
      <c r="F50" s="134"/>
      <c r="G50" s="134"/>
      <c r="H50" s="134"/>
    </row>
    <row r="51" spans="1:23" s="1" customFormat="1">
      <c r="A51" s="20"/>
      <c r="B51" s="50"/>
      <c r="C51" s="20"/>
      <c r="D51" s="21"/>
      <c r="E51" s="21"/>
      <c r="F51" s="21"/>
      <c r="G51" s="21"/>
      <c r="H51" s="21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1:23" s="1" customFormat="1">
      <c r="A52" s="26" t="s">
        <v>0</v>
      </c>
      <c r="B52" s="27" t="s">
        <v>1</v>
      </c>
      <c r="C52" s="128" t="s">
        <v>56</v>
      </c>
      <c r="D52" s="129" t="s">
        <v>2</v>
      </c>
      <c r="E52" s="130"/>
      <c r="F52" s="130"/>
      <c r="G52" s="14" t="s">
        <v>3</v>
      </c>
      <c r="H52" s="15" t="s">
        <v>4</v>
      </c>
    </row>
    <row r="53" spans="1:23" s="1" customFormat="1">
      <c r="A53" s="29" t="s">
        <v>5</v>
      </c>
      <c r="B53" s="30"/>
      <c r="C53" s="143"/>
      <c r="D53" s="15" t="s">
        <v>6</v>
      </c>
      <c r="E53" s="15" t="s">
        <v>7</v>
      </c>
      <c r="F53" s="6" t="s">
        <v>8</v>
      </c>
      <c r="G53" s="6" t="s">
        <v>9</v>
      </c>
      <c r="H53" s="16" t="s">
        <v>10</v>
      </c>
    </row>
    <row r="54" spans="1:23" s="5" customFormat="1">
      <c r="A54" s="32">
        <v>1</v>
      </c>
      <c r="B54" s="28">
        <v>2</v>
      </c>
      <c r="C54" s="31" t="s">
        <v>62</v>
      </c>
      <c r="D54" s="31" t="s">
        <v>62</v>
      </c>
      <c r="E54" s="31" t="s">
        <v>62</v>
      </c>
      <c r="F54" s="31" t="s">
        <v>62</v>
      </c>
      <c r="G54" s="31" t="s">
        <v>62</v>
      </c>
      <c r="H54" s="31" t="s">
        <v>62</v>
      </c>
    </row>
    <row r="55" spans="1:23" s="1" customFormat="1">
      <c r="A55" s="35"/>
      <c r="B55" s="38" t="s">
        <v>20</v>
      </c>
      <c r="C55" s="35"/>
      <c r="D55" s="35"/>
      <c r="E55" s="35"/>
      <c r="F55" s="35"/>
      <c r="G55" s="35"/>
      <c r="H55" s="35"/>
    </row>
    <row r="56" spans="1:23" s="1" customFormat="1">
      <c r="A56" s="140"/>
      <c r="B56" s="140"/>
      <c r="C56" s="35"/>
      <c r="D56" s="37"/>
      <c r="E56" s="37"/>
      <c r="F56" s="37"/>
      <c r="G56" s="35"/>
      <c r="H56" s="35"/>
    </row>
    <row r="57" spans="1:23" s="1" customFormat="1" ht="15" customHeight="1">
      <c r="A57" s="142"/>
      <c r="B57" s="142"/>
      <c r="C57" s="138" t="s">
        <v>12</v>
      </c>
      <c r="D57" s="138"/>
      <c r="E57" s="35"/>
      <c r="F57" s="35"/>
      <c r="G57" s="35"/>
      <c r="H57" s="35"/>
    </row>
    <row r="58" spans="1:23" s="1" customFormat="1" ht="15" customHeight="1">
      <c r="A58" s="31">
        <v>182</v>
      </c>
      <c r="B58" s="63" t="s">
        <v>34</v>
      </c>
      <c r="C58" s="41">
        <v>180</v>
      </c>
      <c r="D58" s="42">
        <v>7.2</v>
      </c>
      <c r="E58" s="42">
        <v>10.75</v>
      </c>
      <c r="F58" s="42">
        <v>32.128</v>
      </c>
      <c r="G58" s="42">
        <v>254.4</v>
      </c>
      <c r="H58" s="121">
        <v>0.48</v>
      </c>
    </row>
    <row r="59" spans="1:23" s="1" customFormat="1" ht="15" customHeight="1">
      <c r="A59" s="64">
        <v>1</v>
      </c>
      <c r="B59" s="65" t="s">
        <v>21</v>
      </c>
      <c r="C59" s="64">
        <v>35</v>
      </c>
      <c r="D59" s="64">
        <v>2.42</v>
      </c>
      <c r="E59" s="64">
        <v>3.13</v>
      </c>
      <c r="F59" s="64">
        <v>9.8019999999999996</v>
      </c>
      <c r="G59" s="64">
        <v>119</v>
      </c>
      <c r="H59" s="64">
        <v>0</v>
      </c>
    </row>
    <row r="60" spans="1:23" s="1" customFormat="1" ht="15" customHeight="1">
      <c r="A60" s="31">
        <v>377</v>
      </c>
      <c r="B60" s="66" t="s">
        <v>22</v>
      </c>
      <c r="C60" s="67">
        <v>200</v>
      </c>
      <c r="D60" s="68">
        <v>0.22</v>
      </c>
      <c r="E60" s="68">
        <v>0.11</v>
      </c>
      <c r="F60" s="68">
        <v>15.44</v>
      </c>
      <c r="G60" s="68">
        <v>62</v>
      </c>
      <c r="H60" s="68">
        <v>1.2</v>
      </c>
    </row>
    <row r="61" spans="1:23" s="1" customFormat="1" ht="15" customHeight="1">
      <c r="A61" s="31"/>
      <c r="B61" s="45" t="s">
        <v>15</v>
      </c>
      <c r="C61" s="46">
        <f>SUM(C58:C60)</f>
        <v>415</v>
      </c>
      <c r="D61" s="46">
        <f t="shared" ref="D61:H61" si="5">SUM(D58:D60)</f>
        <v>9.8400000000000016</v>
      </c>
      <c r="E61" s="69">
        <f t="shared" si="5"/>
        <v>13.989999999999998</v>
      </c>
      <c r="F61" s="69">
        <f t="shared" si="5"/>
        <v>57.37</v>
      </c>
      <c r="G61" s="69">
        <f t="shared" si="5"/>
        <v>435.4</v>
      </c>
      <c r="H61" s="69">
        <f t="shared" si="5"/>
        <v>1.68</v>
      </c>
    </row>
    <row r="62" spans="1:23" s="1" customFormat="1" ht="30" customHeight="1">
      <c r="A62" s="139" t="s">
        <v>97</v>
      </c>
      <c r="B62" s="132"/>
      <c r="C62" s="132"/>
      <c r="D62" s="132"/>
      <c r="E62" s="132"/>
      <c r="F62" s="132"/>
      <c r="G62" s="132"/>
      <c r="H62" s="132"/>
    </row>
    <row r="63" spans="1:23" s="1" customFormat="1">
      <c r="A63" s="31">
        <v>338</v>
      </c>
      <c r="B63" s="45" t="s">
        <v>23</v>
      </c>
      <c r="C63" s="31">
        <v>100</v>
      </c>
      <c r="D63" s="70">
        <v>0.4</v>
      </c>
      <c r="E63" s="70">
        <v>0.4</v>
      </c>
      <c r="F63" s="70">
        <v>9.8000000000000007</v>
      </c>
      <c r="G63" s="70">
        <v>44</v>
      </c>
      <c r="H63" s="70">
        <v>10</v>
      </c>
    </row>
    <row r="64" spans="1:23" s="1" customFormat="1">
      <c r="A64" s="31"/>
      <c r="B64" s="45" t="s">
        <v>15</v>
      </c>
      <c r="C64" s="54">
        <f t="shared" ref="C64:H64" si="6">SUM(C63)</f>
        <v>100</v>
      </c>
      <c r="D64" s="54">
        <f t="shared" si="6"/>
        <v>0.4</v>
      </c>
      <c r="E64" s="54">
        <f t="shared" si="6"/>
        <v>0.4</v>
      </c>
      <c r="F64" s="54">
        <f t="shared" si="6"/>
        <v>9.8000000000000007</v>
      </c>
      <c r="G64" s="54">
        <f t="shared" si="6"/>
        <v>44</v>
      </c>
      <c r="H64" s="54">
        <f t="shared" si="6"/>
        <v>10</v>
      </c>
    </row>
    <row r="65" spans="1:8" s="1" customFormat="1">
      <c r="A65" s="20"/>
      <c r="B65" s="50"/>
      <c r="C65" s="20"/>
      <c r="D65" s="120" t="s">
        <v>96</v>
      </c>
      <c r="E65" s="71"/>
      <c r="F65" s="71"/>
      <c r="G65" s="20"/>
      <c r="H65" s="20"/>
    </row>
    <row r="66" spans="1:8" s="1" customFormat="1">
      <c r="A66" s="31">
        <v>52</v>
      </c>
      <c r="B66" s="63" t="s">
        <v>24</v>
      </c>
      <c r="C66" s="31">
        <v>50</v>
      </c>
      <c r="D66" s="42">
        <v>0.71</v>
      </c>
      <c r="E66" s="42">
        <v>3.04</v>
      </c>
      <c r="F66" s="42">
        <v>4.2</v>
      </c>
      <c r="G66" s="42">
        <v>46.95</v>
      </c>
      <c r="H66" s="42">
        <v>4.75</v>
      </c>
    </row>
    <row r="67" spans="1:8" s="1" customFormat="1" ht="31.5">
      <c r="A67" s="47">
        <v>88</v>
      </c>
      <c r="B67" s="72" t="s">
        <v>36</v>
      </c>
      <c r="C67" s="122">
        <v>185</v>
      </c>
      <c r="D67" s="52">
        <v>1.59</v>
      </c>
      <c r="E67" s="52">
        <v>4.0960000000000001</v>
      </c>
      <c r="F67" s="52">
        <v>7.35</v>
      </c>
      <c r="G67" s="52">
        <v>73.66</v>
      </c>
      <c r="H67" s="52">
        <v>6.4</v>
      </c>
    </row>
    <row r="68" spans="1:8" s="1" customFormat="1" ht="18.75" customHeight="1">
      <c r="A68" s="73">
        <v>261</v>
      </c>
      <c r="B68" s="74" t="s">
        <v>79</v>
      </c>
      <c r="C68" s="73">
        <v>70</v>
      </c>
      <c r="D68" s="75">
        <v>8.9700000000000006</v>
      </c>
      <c r="E68" s="75">
        <v>6.31</v>
      </c>
      <c r="F68" s="75">
        <v>3.11</v>
      </c>
      <c r="G68" s="75">
        <v>115.5</v>
      </c>
      <c r="H68" s="75">
        <v>14.77</v>
      </c>
    </row>
    <row r="69" spans="1:8" s="1" customFormat="1" ht="18" customHeight="1">
      <c r="A69" s="31">
        <v>305</v>
      </c>
      <c r="B69" s="45" t="s">
        <v>27</v>
      </c>
      <c r="C69" s="31">
        <v>150</v>
      </c>
      <c r="D69" s="52">
        <v>3.6</v>
      </c>
      <c r="E69" s="52">
        <v>9</v>
      </c>
      <c r="F69" s="52">
        <v>35.700000000000003</v>
      </c>
      <c r="G69" s="52">
        <v>199.95</v>
      </c>
      <c r="H69" s="52">
        <v>0</v>
      </c>
    </row>
    <row r="70" spans="1:8" s="1" customFormat="1">
      <c r="A70" s="31">
        <v>349</v>
      </c>
      <c r="B70" s="45" t="s">
        <v>55</v>
      </c>
      <c r="C70" s="31">
        <v>180</v>
      </c>
      <c r="D70" s="52">
        <v>0.6</v>
      </c>
      <c r="E70" s="52">
        <v>8.1000000000000003E-2</v>
      </c>
      <c r="F70" s="52">
        <v>28.8</v>
      </c>
      <c r="G70" s="52">
        <v>119.52</v>
      </c>
      <c r="H70" s="52">
        <v>0.65</v>
      </c>
    </row>
    <row r="71" spans="1:8" s="1" customFormat="1">
      <c r="A71" s="47">
        <v>702</v>
      </c>
      <c r="B71" s="48" t="s">
        <v>64</v>
      </c>
      <c r="C71" s="31">
        <v>20</v>
      </c>
      <c r="D71" s="52">
        <v>1.27</v>
      </c>
      <c r="E71" s="52">
        <v>0.2</v>
      </c>
      <c r="F71" s="52">
        <v>8.1999999999999993</v>
      </c>
      <c r="G71" s="52">
        <v>39.68</v>
      </c>
      <c r="H71" s="52">
        <v>0</v>
      </c>
    </row>
    <row r="72" spans="1:8" s="1" customFormat="1">
      <c r="A72" s="47">
        <v>701</v>
      </c>
      <c r="B72" s="48" t="s">
        <v>65</v>
      </c>
      <c r="C72" s="31">
        <v>20</v>
      </c>
      <c r="D72" s="52">
        <v>1.2</v>
      </c>
      <c r="E72" s="52">
        <v>0.22</v>
      </c>
      <c r="F72" s="52">
        <v>7.35</v>
      </c>
      <c r="G72" s="52">
        <v>36.18</v>
      </c>
      <c r="H72" s="52">
        <v>0</v>
      </c>
    </row>
    <row r="73" spans="1:8" s="1" customFormat="1">
      <c r="A73" s="31"/>
      <c r="B73" s="45" t="s">
        <v>15</v>
      </c>
      <c r="C73" s="46">
        <f>SUM(C66:C72)</f>
        <v>675</v>
      </c>
      <c r="D73" s="76">
        <f t="shared" ref="D73:F73" si="7">SUM(D66:D72)</f>
        <v>17.939999999999998</v>
      </c>
      <c r="E73" s="76">
        <f t="shared" si="7"/>
        <v>22.946999999999996</v>
      </c>
      <c r="F73" s="76">
        <f t="shared" si="7"/>
        <v>94.71</v>
      </c>
      <c r="G73" s="76">
        <f>SUM(G66:G72)</f>
        <v>631.43999999999994</v>
      </c>
      <c r="H73" s="76">
        <f>SUM(H66:H72)</f>
        <v>26.57</v>
      </c>
    </row>
    <row r="74" spans="1:8" s="1" customFormat="1">
      <c r="A74" s="131" t="s">
        <v>28</v>
      </c>
      <c r="B74" s="132"/>
      <c r="C74" s="132"/>
      <c r="D74" s="132"/>
      <c r="E74" s="132"/>
      <c r="F74" s="132"/>
      <c r="G74" s="132"/>
      <c r="H74" s="132"/>
    </row>
    <row r="75" spans="1:8" s="1" customFormat="1" ht="15" customHeight="1">
      <c r="A75" s="31"/>
      <c r="B75" s="45"/>
      <c r="C75" s="77"/>
      <c r="D75" s="78"/>
      <c r="E75" s="78"/>
      <c r="F75" s="78"/>
      <c r="G75" s="78"/>
      <c r="H75" s="78"/>
    </row>
    <row r="76" spans="1:8" s="1" customFormat="1">
      <c r="A76" s="79" t="s">
        <v>82</v>
      </c>
      <c r="B76" s="80" t="s">
        <v>90</v>
      </c>
      <c r="C76" s="79">
        <v>50</v>
      </c>
      <c r="D76" s="81">
        <v>7.77</v>
      </c>
      <c r="E76" s="81">
        <v>30.26</v>
      </c>
      <c r="F76" s="81">
        <v>27.86</v>
      </c>
      <c r="G76" s="81">
        <v>208.9</v>
      </c>
      <c r="H76" s="81">
        <v>0</v>
      </c>
    </row>
    <row r="77" spans="1:8" s="1" customFormat="1">
      <c r="A77" s="43">
        <v>376</v>
      </c>
      <c r="B77" s="44" t="s">
        <v>14</v>
      </c>
      <c r="C77" s="43">
        <v>200</v>
      </c>
      <c r="D77" s="43">
        <v>6.6000000000000003E-2</v>
      </c>
      <c r="E77" s="43">
        <v>1.0999999999999999E-2</v>
      </c>
      <c r="F77" s="43">
        <v>15</v>
      </c>
      <c r="G77" s="43">
        <v>60</v>
      </c>
      <c r="H77" s="43">
        <v>0.33</v>
      </c>
    </row>
    <row r="78" spans="1:8" s="2" customFormat="1" ht="25.5" customHeight="1">
      <c r="A78" s="31"/>
      <c r="B78" s="45" t="s">
        <v>15</v>
      </c>
      <c r="C78" s="54">
        <f>SUM(C76:C77)</f>
        <v>250</v>
      </c>
      <c r="D78" s="54">
        <f t="shared" ref="D78:H78" si="8">SUM(D77:D77)</f>
        <v>6.6000000000000003E-2</v>
      </c>
      <c r="E78" s="54">
        <f t="shared" si="8"/>
        <v>1.0999999999999999E-2</v>
      </c>
      <c r="F78" s="54">
        <f t="shared" si="8"/>
        <v>15</v>
      </c>
      <c r="G78" s="54">
        <f>SUM(G76:G77)</f>
        <v>268.89999999999998</v>
      </c>
      <c r="H78" s="54">
        <f t="shared" si="8"/>
        <v>0.33</v>
      </c>
    </row>
    <row r="79" spans="1:8" s="1" customFormat="1">
      <c r="A79" s="82"/>
      <c r="B79" s="83" t="s">
        <v>66</v>
      </c>
      <c r="C79" s="84">
        <f t="shared" ref="C79:H79" si="9">C78+C73+C64+C61</f>
        <v>1440</v>
      </c>
      <c r="D79" s="84">
        <f t="shared" si="9"/>
        <v>28.245999999999995</v>
      </c>
      <c r="E79" s="84">
        <f t="shared" si="9"/>
        <v>37.347999999999992</v>
      </c>
      <c r="F79" s="84">
        <f t="shared" si="9"/>
        <v>176.88</v>
      </c>
      <c r="G79" s="84">
        <f>G78+G73+G64+G61</f>
        <v>1379.7399999999998</v>
      </c>
      <c r="H79" s="84">
        <f t="shared" si="9"/>
        <v>38.58</v>
      </c>
    </row>
    <row r="80" spans="1:8" s="1" customFormat="1">
      <c r="A80" s="55"/>
      <c r="B80" s="56"/>
      <c r="C80" s="57"/>
      <c r="D80" s="57"/>
      <c r="E80" s="57"/>
      <c r="F80" s="57"/>
      <c r="G80" s="57"/>
      <c r="H80" s="57"/>
    </row>
    <row r="81" spans="1:9" s="1" customFormat="1">
      <c r="A81" s="55"/>
      <c r="B81" s="56" t="s">
        <v>54</v>
      </c>
      <c r="C81" s="57">
        <v>5</v>
      </c>
      <c r="D81" s="57"/>
      <c r="E81" s="57"/>
      <c r="F81" s="57"/>
      <c r="G81" s="57"/>
      <c r="H81" s="57"/>
    </row>
    <row r="82" spans="1:9" s="1" customFormat="1">
      <c r="A82" s="20"/>
      <c r="B82" s="58" t="s">
        <v>61</v>
      </c>
      <c r="C82" s="20"/>
      <c r="D82" s="59" t="s">
        <v>57</v>
      </c>
      <c r="E82" s="59" t="s">
        <v>58</v>
      </c>
      <c r="F82" s="59" t="s">
        <v>59</v>
      </c>
      <c r="G82" s="60" t="s">
        <v>60</v>
      </c>
      <c r="H82" s="21"/>
    </row>
    <row r="83" spans="1:9" s="1" customFormat="1">
      <c r="A83" s="20"/>
      <c r="B83" s="61"/>
      <c r="C83" s="20"/>
      <c r="D83" s="59"/>
      <c r="E83" s="59"/>
      <c r="F83" s="59"/>
      <c r="G83" s="59"/>
      <c r="H83" s="21"/>
    </row>
    <row r="84" spans="1:9" s="1" customFormat="1">
      <c r="A84" s="20"/>
      <c r="B84" s="50"/>
      <c r="C84" s="20"/>
      <c r="D84" s="21"/>
      <c r="E84" s="21"/>
      <c r="F84" s="21"/>
      <c r="G84" s="85"/>
      <c r="H84" s="21"/>
    </row>
    <row r="85" spans="1:9" s="1" customFormat="1">
      <c r="A85" s="20"/>
      <c r="B85" s="50"/>
      <c r="C85" s="86"/>
      <c r="D85" s="21"/>
      <c r="E85" s="21"/>
      <c r="F85" s="21"/>
      <c r="G85" s="21"/>
      <c r="H85" s="21"/>
    </row>
    <row r="86" spans="1:9" s="1" customFormat="1" ht="15" customHeight="1">
      <c r="A86" s="20"/>
      <c r="B86" s="18" t="s">
        <v>98</v>
      </c>
      <c r="C86" s="20"/>
      <c r="D86" s="21"/>
      <c r="E86" s="21"/>
      <c r="F86" s="127" t="s">
        <v>101</v>
      </c>
      <c r="G86" s="22"/>
      <c r="H86" s="22"/>
    </row>
    <row r="87" spans="1:9" s="11" customFormat="1">
      <c r="A87" s="20"/>
      <c r="B87" s="18" t="s">
        <v>98</v>
      </c>
      <c r="C87" s="20"/>
      <c r="D87" s="21"/>
      <c r="E87" s="21"/>
      <c r="F87" s="18" t="s">
        <v>99</v>
      </c>
      <c r="G87" s="22"/>
      <c r="H87" s="22"/>
      <c r="I87" s="1"/>
    </row>
    <row r="88" spans="1:9" s="11" customFormat="1">
      <c r="A88" s="20"/>
      <c r="B88" s="23" t="s">
        <v>98</v>
      </c>
      <c r="C88" s="20"/>
      <c r="D88" s="21"/>
      <c r="E88" s="21"/>
      <c r="F88" s="50" t="s">
        <v>105</v>
      </c>
      <c r="G88" s="22"/>
      <c r="H88" s="22"/>
      <c r="I88" s="1"/>
    </row>
    <row r="89" spans="1:9" s="11" customFormat="1">
      <c r="A89" s="20"/>
      <c r="B89" s="23"/>
      <c r="C89" s="20"/>
      <c r="D89" s="21"/>
      <c r="E89" s="21"/>
      <c r="F89" s="21"/>
      <c r="G89" s="22"/>
      <c r="H89" s="18"/>
    </row>
    <row r="90" spans="1:9" s="11" customFormat="1">
      <c r="A90" s="20"/>
      <c r="B90" s="23"/>
      <c r="C90" s="20"/>
      <c r="D90" s="21"/>
      <c r="E90" s="21"/>
      <c r="F90" s="21"/>
      <c r="G90" s="22"/>
      <c r="H90" s="18"/>
    </row>
    <row r="91" spans="1:9" s="1" customFormat="1">
      <c r="A91" s="134" t="s">
        <v>103</v>
      </c>
      <c r="B91" s="134"/>
      <c r="C91" s="134"/>
      <c r="D91" s="134"/>
      <c r="E91" s="134"/>
      <c r="F91" s="134"/>
      <c r="G91" s="134"/>
      <c r="H91" s="134"/>
    </row>
    <row r="92" spans="1:9" s="1" customFormat="1">
      <c r="A92" s="20"/>
      <c r="B92" s="50"/>
      <c r="C92" s="86"/>
      <c r="D92" s="21"/>
      <c r="E92" s="21"/>
      <c r="F92" s="21"/>
      <c r="G92" s="21"/>
      <c r="H92" s="21"/>
    </row>
    <row r="93" spans="1:9" s="1" customFormat="1">
      <c r="A93" s="26" t="s">
        <v>0</v>
      </c>
      <c r="B93" s="27" t="s">
        <v>1</v>
      </c>
      <c r="C93" s="128" t="s">
        <v>56</v>
      </c>
      <c r="D93" s="129" t="s">
        <v>2</v>
      </c>
      <c r="E93" s="130"/>
      <c r="F93" s="130"/>
      <c r="G93" s="14" t="s">
        <v>3</v>
      </c>
      <c r="H93" s="15" t="s">
        <v>4</v>
      </c>
    </row>
    <row r="94" spans="1:9" s="1" customFormat="1">
      <c r="A94" s="29" t="s">
        <v>5</v>
      </c>
      <c r="B94" s="30"/>
      <c r="C94" s="143"/>
      <c r="D94" s="15" t="s">
        <v>6</v>
      </c>
      <c r="E94" s="15" t="s">
        <v>7</v>
      </c>
      <c r="F94" s="6" t="s">
        <v>8</v>
      </c>
      <c r="G94" s="6" t="s">
        <v>9</v>
      </c>
      <c r="H94" s="16" t="s">
        <v>10</v>
      </c>
    </row>
    <row r="95" spans="1:9" s="5" customFormat="1">
      <c r="A95" s="32">
        <v>1</v>
      </c>
      <c r="B95" s="28">
        <v>2</v>
      </c>
      <c r="C95" s="31" t="s">
        <v>62</v>
      </c>
      <c r="D95" s="31" t="s">
        <v>62</v>
      </c>
      <c r="E95" s="31" t="s">
        <v>62</v>
      </c>
      <c r="F95" s="31" t="s">
        <v>62</v>
      </c>
      <c r="G95" s="31" t="s">
        <v>62</v>
      </c>
      <c r="H95" s="31" t="s">
        <v>62</v>
      </c>
    </row>
    <row r="96" spans="1:9" s="1" customFormat="1" ht="13.5" customHeight="1">
      <c r="A96" s="35"/>
      <c r="B96" s="38" t="s">
        <v>29</v>
      </c>
      <c r="C96" s="35"/>
      <c r="D96" s="35"/>
      <c r="E96" s="35"/>
      <c r="F96" s="35"/>
      <c r="G96" s="35"/>
      <c r="H96" s="35"/>
    </row>
    <row r="97" spans="1:8" s="1" customFormat="1">
      <c r="A97" s="140"/>
      <c r="B97" s="140"/>
      <c r="C97" s="35"/>
      <c r="D97" s="37"/>
      <c r="E97" s="37"/>
      <c r="F97" s="37"/>
      <c r="G97" s="35"/>
      <c r="H97" s="35"/>
    </row>
    <row r="98" spans="1:8" s="1" customFormat="1">
      <c r="A98" s="71"/>
      <c r="B98" s="23"/>
      <c r="C98" s="138" t="s">
        <v>12</v>
      </c>
      <c r="D98" s="138"/>
      <c r="E98" s="35"/>
      <c r="F98" s="35"/>
      <c r="G98" s="35"/>
      <c r="H98" s="35"/>
    </row>
    <row r="99" spans="1:8" s="1" customFormat="1">
      <c r="A99" s="31">
        <v>182</v>
      </c>
      <c r="B99" s="87" t="s">
        <v>75</v>
      </c>
      <c r="C99" s="28">
        <v>185</v>
      </c>
      <c r="D99" s="28">
        <v>4.49</v>
      </c>
      <c r="E99" s="28">
        <v>9.44</v>
      </c>
      <c r="F99" s="28">
        <v>29.44</v>
      </c>
      <c r="G99" s="28">
        <v>221.12</v>
      </c>
      <c r="H99" s="32">
        <v>0.48</v>
      </c>
    </row>
    <row r="100" spans="1:8" s="1" customFormat="1">
      <c r="A100" s="47">
        <v>701</v>
      </c>
      <c r="B100" s="45" t="s">
        <v>85</v>
      </c>
      <c r="C100" s="31">
        <v>30</v>
      </c>
      <c r="D100" s="64">
        <v>2.25</v>
      </c>
      <c r="E100" s="64">
        <v>0.87</v>
      </c>
      <c r="F100" s="64">
        <v>15.27</v>
      </c>
      <c r="G100" s="64">
        <v>79.2</v>
      </c>
      <c r="H100" s="64">
        <v>0</v>
      </c>
    </row>
    <row r="101" spans="1:8" s="1" customFormat="1">
      <c r="A101" s="43">
        <v>376</v>
      </c>
      <c r="B101" s="44" t="s">
        <v>14</v>
      </c>
      <c r="C101" s="43">
        <v>200</v>
      </c>
      <c r="D101" s="43">
        <v>6.6000000000000003E-2</v>
      </c>
      <c r="E101" s="43">
        <v>1.0999999999999999E-2</v>
      </c>
      <c r="F101" s="43">
        <v>15</v>
      </c>
      <c r="G101" s="43">
        <v>60</v>
      </c>
      <c r="H101" s="43">
        <v>0.33</v>
      </c>
    </row>
    <row r="102" spans="1:8" s="1" customFormat="1" ht="15" customHeight="1">
      <c r="A102" s="31"/>
      <c r="B102" s="45" t="s">
        <v>15</v>
      </c>
      <c r="C102" s="54">
        <f>SUM(C99:C101)</f>
        <v>415</v>
      </c>
      <c r="D102" s="54">
        <f t="shared" ref="D102:H102" si="10">SUM(D99:D101)</f>
        <v>6.806</v>
      </c>
      <c r="E102" s="54">
        <f t="shared" si="10"/>
        <v>10.320999999999998</v>
      </c>
      <c r="F102" s="54">
        <f t="shared" si="10"/>
        <v>59.71</v>
      </c>
      <c r="G102" s="54">
        <f>SUM(G99:G101)</f>
        <v>360.32</v>
      </c>
      <c r="H102" s="54">
        <f t="shared" si="10"/>
        <v>0.81</v>
      </c>
    </row>
    <row r="103" spans="1:8" s="1" customFormat="1" ht="30" customHeight="1">
      <c r="A103" s="139" t="s">
        <v>97</v>
      </c>
      <c r="B103" s="132"/>
      <c r="C103" s="132"/>
      <c r="D103" s="132"/>
      <c r="E103" s="132"/>
      <c r="F103" s="132"/>
      <c r="G103" s="132"/>
      <c r="H103" s="132"/>
    </row>
    <row r="104" spans="1:8" s="1" customFormat="1">
      <c r="A104" s="47">
        <v>389</v>
      </c>
      <c r="B104" s="48" t="s">
        <v>16</v>
      </c>
      <c r="C104" s="31">
        <v>100</v>
      </c>
      <c r="D104" s="49">
        <v>0.5</v>
      </c>
      <c r="E104" s="49">
        <v>0</v>
      </c>
      <c r="F104" s="49">
        <v>10.1</v>
      </c>
      <c r="G104" s="49">
        <v>42.4</v>
      </c>
      <c r="H104" s="49">
        <v>40</v>
      </c>
    </row>
    <row r="105" spans="1:8" s="1" customFormat="1" ht="15" customHeight="1">
      <c r="A105" s="31"/>
      <c r="B105" s="45" t="s">
        <v>15</v>
      </c>
      <c r="C105" s="54">
        <f t="shared" ref="C105:H105" si="11">SUM(C104)</f>
        <v>100</v>
      </c>
      <c r="D105" s="54">
        <f t="shared" si="11"/>
        <v>0.5</v>
      </c>
      <c r="E105" s="54">
        <f t="shared" si="11"/>
        <v>0</v>
      </c>
      <c r="F105" s="54">
        <f t="shared" si="11"/>
        <v>10.1</v>
      </c>
      <c r="G105" s="54">
        <f t="shared" si="11"/>
        <v>42.4</v>
      </c>
      <c r="H105" s="54">
        <f t="shared" si="11"/>
        <v>40</v>
      </c>
    </row>
    <row r="106" spans="1:8" s="1" customFormat="1">
      <c r="A106" s="20"/>
      <c r="B106" s="50"/>
      <c r="C106" s="20"/>
      <c r="D106" s="120" t="s">
        <v>96</v>
      </c>
      <c r="E106" s="71"/>
      <c r="F106" s="71"/>
      <c r="G106" s="20"/>
      <c r="H106" s="20"/>
    </row>
    <row r="107" spans="1:8" s="1" customFormat="1">
      <c r="A107" s="43">
        <v>70</v>
      </c>
      <c r="B107" s="44" t="s">
        <v>63</v>
      </c>
      <c r="C107" s="43">
        <v>50</v>
      </c>
      <c r="D107" s="43">
        <v>0.4</v>
      </c>
      <c r="E107" s="43">
        <v>0.05</v>
      </c>
      <c r="F107" s="43">
        <v>0.85</v>
      </c>
      <c r="G107" s="43">
        <v>6.5</v>
      </c>
      <c r="H107" s="43">
        <v>2.8</v>
      </c>
    </row>
    <row r="108" spans="1:8" s="1" customFormat="1" ht="28.5" customHeight="1">
      <c r="A108" s="31">
        <v>102</v>
      </c>
      <c r="B108" s="51" t="s">
        <v>84</v>
      </c>
      <c r="C108" s="31">
        <v>180</v>
      </c>
      <c r="D108" s="52">
        <v>3.95</v>
      </c>
      <c r="E108" s="52">
        <v>3.79</v>
      </c>
      <c r="F108" s="52">
        <v>11.9</v>
      </c>
      <c r="G108" s="52">
        <v>106.74</v>
      </c>
      <c r="H108" s="52">
        <v>5.12</v>
      </c>
    </row>
    <row r="109" spans="1:8" s="1" customFormat="1" ht="15" customHeight="1">
      <c r="A109" s="31">
        <v>436</v>
      </c>
      <c r="B109" s="18" t="s">
        <v>86</v>
      </c>
      <c r="C109" s="31">
        <v>180</v>
      </c>
      <c r="D109" s="68">
        <v>12.1</v>
      </c>
      <c r="E109" s="68">
        <v>11.8</v>
      </c>
      <c r="F109" s="68">
        <v>10.25</v>
      </c>
      <c r="G109" s="68">
        <v>196</v>
      </c>
      <c r="H109" s="68">
        <v>0</v>
      </c>
    </row>
    <row r="110" spans="1:8" s="1" customFormat="1" ht="20.25" customHeight="1">
      <c r="A110" s="47">
        <v>348</v>
      </c>
      <c r="B110" s="48" t="s">
        <v>106</v>
      </c>
      <c r="C110" s="31">
        <v>180</v>
      </c>
      <c r="D110" s="49">
        <v>0.5</v>
      </c>
      <c r="E110" s="49">
        <v>0.1</v>
      </c>
      <c r="F110" s="49">
        <v>27.4</v>
      </c>
      <c r="G110" s="49">
        <v>121.6</v>
      </c>
      <c r="H110" s="49">
        <v>1.62</v>
      </c>
    </row>
    <row r="111" spans="1:8" s="1" customFormat="1">
      <c r="A111" s="47">
        <v>702</v>
      </c>
      <c r="B111" s="48" t="s">
        <v>64</v>
      </c>
      <c r="C111" s="31">
        <v>20</v>
      </c>
      <c r="D111" s="52">
        <v>1.27</v>
      </c>
      <c r="E111" s="52">
        <v>0.2</v>
      </c>
      <c r="F111" s="52">
        <v>8.1999999999999993</v>
      </c>
      <c r="G111" s="52">
        <v>39.68</v>
      </c>
      <c r="H111" s="52">
        <v>0</v>
      </c>
    </row>
    <row r="112" spans="1:8" s="1" customFormat="1">
      <c r="A112" s="47">
        <v>701</v>
      </c>
      <c r="B112" s="48" t="s">
        <v>65</v>
      </c>
      <c r="C112" s="31">
        <v>20</v>
      </c>
      <c r="D112" s="52">
        <v>1.2</v>
      </c>
      <c r="E112" s="52">
        <v>0.22</v>
      </c>
      <c r="F112" s="52">
        <v>7.35</v>
      </c>
      <c r="G112" s="52">
        <v>36.18</v>
      </c>
      <c r="H112" s="52">
        <v>0</v>
      </c>
    </row>
    <row r="113" spans="1:8" s="1" customFormat="1">
      <c r="A113" s="31"/>
      <c r="B113" s="45" t="s">
        <v>15</v>
      </c>
      <c r="C113" s="46">
        <f t="shared" ref="C113:H113" si="12">SUM(C107:C112)</f>
        <v>630</v>
      </c>
      <c r="D113" s="46">
        <f t="shared" si="12"/>
        <v>19.419999999999998</v>
      </c>
      <c r="E113" s="46">
        <f t="shared" si="12"/>
        <v>16.16</v>
      </c>
      <c r="F113" s="46">
        <f t="shared" si="12"/>
        <v>65.949999999999989</v>
      </c>
      <c r="G113" s="46">
        <f t="shared" si="12"/>
        <v>506.70000000000005</v>
      </c>
      <c r="H113" s="46">
        <f t="shared" si="12"/>
        <v>9.5399999999999991</v>
      </c>
    </row>
    <row r="114" spans="1:8" s="1" customFormat="1">
      <c r="A114" s="131" t="s">
        <v>32</v>
      </c>
      <c r="B114" s="132"/>
      <c r="C114" s="132"/>
      <c r="D114" s="132"/>
      <c r="E114" s="132"/>
      <c r="F114" s="132"/>
      <c r="G114" s="132"/>
      <c r="H114" s="132"/>
    </row>
    <row r="115" spans="1:8" s="1" customFormat="1" ht="14.25" customHeight="1">
      <c r="A115" s="31">
        <v>429</v>
      </c>
      <c r="B115" s="45" t="s">
        <v>50</v>
      </c>
      <c r="C115" s="31">
        <v>60</v>
      </c>
      <c r="D115" s="88">
        <v>4.68</v>
      </c>
      <c r="E115" s="88">
        <v>3.7</v>
      </c>
      <c r="F115" s="88">
        <v>27.71</v>
      </c>
      <c r="G115" s="88">
        <v>166.8</v>
      </c>
      <c r="H115" s="88">
        <v>0</v>
      </c>
    </row>
    <row r="116" spans="1:8" s="1" customFormat="1">
      <c r="A116" s="31">
        <v>377</v>
      </c>
      <c r="B116" s="66" t="s">
        <v>22</v>
      </c>
      <c r="C116" s="67">
        <v>200</v>
      </c>
      <c r="D116" s="68">
        <v>0.22</v>
      </c>
      <c r="E116" s="68">
        <v>0.11</v>
      </c>
      <c r="F116" s="68">
        <v>15.44</v>
      </c>
      <c r="G116" s="68">
        <v>62</v>
      </c>
      <c r="H116" s="68">
        <v>1.2</v>
      </c>
    </row>
    <row r="117" spans="1:8" s="1" customFormat="1">
      <c r="A117" s="31"/>
      <c r="B117" s="45"/>
      <c r="C117" s="31"/>
      <c r="D117" s="70"/>
      <c r="E117" s="70"/>
      <c r="F117" s="70"/>
      <c r="G117" s="70"/>
      <c r="H117" s="70"/>
    </row>
    <row r="118" spans="1:8" s="1" customFormat="1">
      <c r="A118" s="31"/>
      <c r="B118" s="45" t="s">
        <v>15</v>
      </c>
      <c r="C118" s="31">
        <f t="shared" ref="C118:H118" si="13">SUM(C115:C117)</f>
        <v>260</v>
      </c>
      <c r="D118" s="31">
        <f t="shared" si="13"/>
        <v>4.8999999999999995</v>
      </c>
      <c r="E118" s="31">
        <f t="shared" si="13"/>
        <v>3.81</v>
      </c>
      <c r="F118" s="31">
        <f t="shared" si="13"/>
        <v>43.15</v>
      </c>
      <c r="G118" s="31">
        <f t="shared" si="13"/>
        <v>228.8</v>
      </c>
      <c r="H118" s="31">
        <f t="shared" si="13"/>
        <v>1.2</v>
      </c>
    </row>
    <row r="119" spans="1:8" s="1" customFormat="1">
      <c r="A119" s="31"/>
      <c r="B119" s="53" t="s">
        <v>66</v>
      </c>
      <c r="C119" s="54">
        <f t="shared" ref="C119:H119" si="14">C118+C113+C105+C102</f>
        <v>1405</v>
      </c>
      <c r="D119" s="54">
        <f t="shared" si="14"/>
        <v>31.625999999999998</v>
      </c>
      <c r="E119" s="54">
        <f t="shared" si="14"/>
        <v>30.290999999999997</v>
      </c>
      <c r="F119" s="54">
        <f t="shared" si="14"/>
        <v>178.91</v>
      </c>
      <c r="G119" s="54">
        <f t="shared" si="14"/>
        <v>1138.22</v>
      </c>
      <c r="H119" s="54">
        <f t="shared" si="14"/>
        <v>51.55</v>
      </c>
    </row>
    <row r="120" spans="1:8" s="1" customFormat="1">
      <c r="A120" s="55"/>
      <c r="B120" s="56"/>
      <c r="C120" s="57"/>
      <c r="D120" s="57"/>
      <c r="E120" s="57"/>
      <c r="F120" s="57"/>
      <c r="G120" s="57"/>
      <c r="H120" s="57"/>
    </row>
    <row r="121" spans="1:8">
      <c r="A121" s="55"/>
      <c r="B121" s="56" t="s">
        <v>54</v>
      </c>
      <c r="C121" s="57">
        <v>5</v>
      </c>
      <c r="D121" s="57"/>
      <c r="E121" s="57"/>
      <c r="F121" s="57"/>
      <c r="G121" s="57"/>
      <c r="H121" s="57"/>
    </row>
    <row r="122" spans="1:8" s="1" customFormat="1">
      <c r="A122" s="20"/>
      <c r="B122" s="58" t="s">
        <v>61</v>
      </c>
      <c r="C122" s="20"/>
      <c r="D122" s="59" t="s">
        <v>57</v>
      </c>
      <c r="E122" s="59" t="s">
        <v>58</v>
      </c>
      <c r="F122" s="59" t="s">
        <v>59</v>
      </c>
      <c r="G122" s="60" t="s">
        <v>60</v>
      </c>
      <c r="H122" s="21"/>
    </row>
    <row r="123" spans="1:8" s="1" customFormat="1">
      <c r="A123" s="20"/>
      <c r="B123" s="61"/>
      <c r="C123" s="20"/>
      <c r="D123" s="62"/>
      <c r="E123" s="62"/>
      <c r="F123" s="62"/>
      <c r="G123" s="62"/>
      <c r="H123" s="21"/>
    </row>
    <row r="124" spans="1:8" s="1" customFormat="1">
      <c r="A124" s="20"/>
      <c r="B124" s="50"/>
      <c r="C124" s="20"/>
      <c r="D124" s="21"/>
      <c r="E124" s="21"/>
      <c r="F124" s="21"/>
      <c r="G124" s="85"/>
      <c r="H124" s="21"/>
    </row>
    <row r="125" spans="1:8" s="1" customFormat="1">
      <c r="A125" s="20"/>
      <c r="B125" s="50"/>
      <c r="C125" s="86"/>
      <c r="D125" s="62"/>
      <c r="E125" s="62"/>
      <c r="F125" s="62"/>
      <c r="G125" s="62"/>
      <c r="H125" s="62"/>
    </row>
    <row r="126" spans="1:8" s="1" customFormat="1">
      <c r="A126" s="20"/>
      <c r="B126" s="18" t="s">
        <v>98</v>
      </c>
      <c r="C126" s="20"/>
      <c r="D126" s="21"/>
      <c r="E126" s="21"/>
      <c r="F126" s="127" t="s">
        <v>101</v>
      </c>
      <c r="G126" s="22"/>
      <c r="H126" s="22"/>
    </row>
    <row r="127" spans="1:8" s="1" customFormat="1">
      <c r="A127" s="20"/>
      <c r="B127" s="18" t="s">
        <v>98</v>
      </c>
      <c r="C127" s="20"/>
      <c r="D127" s="21"/>
      <c r="E127" s="21"/>
      <c r="F127" s="18" t="s">
        <v>99</v>
      </c>
      <c r="G127" s="22"/>
      <c r="H127" s="22"/>
    </row>
    <row r="128" spans="1:8" s="1" customFormat="1" ht="15" customHeight="1">
      <c r="A128" s="20"/>
      <c r="B128" s="23" t="s">
        <v>98</v>
      </c>
      <c r="C128" s="20"/>
      <c r="D128" s="21"/>
      <c r="E128" s="21"/>
      <c r="F128" s="50" t="s">
        <v>105</v>
      </c>
      <c r="G128" s="22"/>
      <c r="H128" s="22"/>
    </row>
    <row r="129" spans="1:8" s="11" customFormat="1">
      <c r="A129" s="20"/>
      <c r="B129" s="50"/>
      <c r="C129" s="86"/>
      <c r="D129" s="62"/>
      <c r="E129" s="62"/>
      <c r="F129" s="62"/>
      <c r="G129" s="62"/>
      <c r="H129" s="62"/>
    </row>
    <row r="130" spans="1:8" ht="14.25" hidden="1" customHeight="1">
      <c r="A130" s="20"/>
      <c r="B130" s="50"/>
      <c r="C130" s="86"/>
      <c r="D130" s="62"/>
      <c r="E130" s="62"/>
      <c r="F130" s="62"/>
      <c r="G130" s="62"/>
      <c r="H130" s="62"/>
    </row>
    <row r="131" spans="1:8" s="1" customFormat="1">
      <c r="A131" s="134" t="s">
        <v>103</v>
      </c>
      <c r="B131" s="134"/>
      <c r="C131" s="134"/>
      <c r="D131" s="134"/>
      <c r="E131" s="134"/>
      <c r="F131" s="134"/>
      <c r="G131" s="134"/>
      <c r="H131" s="134"/>
    </row>
    <row r="132" spans="1:8">
      <c r="A132" s="20"/>
      <c r="B132" s="50"/>
      <c r="C132" s="86"/>
      <c r="D132" s="62"/>
      <c r="E132" s="62"/>
      <c r="F132" s="62"/>
      <c r="G132" s="62"/>
      <c r="H132" s="62"/>
    </row>
    <row r="133" spans="1:8" s="7" customFormat="1">
      <c r="A133" s="26" t="s">
        <v>0</v>
      </c>
      <c r="B133" s="27" t="s">
        <v>1</v>
      </c>
      <c r="C133" s="128" t="s">
        <v>56</v>
      </c>
      <c r="D133" s="129" t="s">
        <v>2</v>
      </c>
      <c r="E133" s="130"/>
      <c r="F133" s="130"/>
      <c r="G133" s="14" t="s">
        <v>3</v>
      </c>
      <c r="H133" s="15" t="s">
        <v>4</v>
      </c>
    </row>
    <row r="134" spans="1:8" s="1" customFormat="1">
      <c r="A134" s="29" t="s">
        <v>5</v>
      </c>
      <c r="B134" s="30"/>
      <c r="C134" s="143"/>
      <c r="D134" s="15" t="s">
        <v>6</v>
      </c>
      <c r="E134" s="15" t="s">
        <v>7</v>
      </c>
      <c r="F134" s="6" t="s">
        <v>8</v>
      </c>
      <c r="G134" s="6" t="s">
        <v>9</v>
      </c>
      <c r="H134" s="16" t="s">
        <v>10</v>
      </c>
    </row>
    <row r="135" spans="1:8" s="1" customFormat="1">
      <c r="A135" s="32">
        <v>1</v>
      </c>
      <c r="B135" s="28">
        <v>2</v>
      </c>
      <c r="C135" s="31" t="s">
        <v>62</v>
      </c>
      <c r="D135" s="31" t="s">
        <v>62</v>
      </c>
      <c r="E135" s="31" t="s">
        <v>62</v>
      </c>
      <c r="F135" s="31" t="s">
        <v>62</v>
      </c>
      <c r="G135" s="31" t="s">
        <v>62</v>
      </c>
      <c r="H135" s="31" t="s">
        <v>62</v>
      </c>
    </row>
    <row r="136" spans="1:8" s="5" customFormat="1">
      <c r="A136" s="35"/>
      <c r="B136" s="38" t="s">
        <v>33</v>
      </c>
      <c r="C136" s="35"/>
      <c r="D136" s="35"/>
      <c r="E136" s="35"/>
      <c r="F136" s="35"/>
      <c r="G136" s="35"/>
      <c r="H136" s="35"/>
    </row>
    <row r="137" spans="1:8" s="1" customFormat="1">
      <c r="A137" s="140"/>
      <c r="B137" s="140"/>
      <c r="C137" s="35"/>
      <c r="D137" s="37"/>
      <c r="E137" s="37"/>
      <c r="F137" s="37"/>
      <c r="G137" s="35"/>
      <c r="H137" s="35"/>
    </row>
    <row r="138" spans="1:8" s="1" customFormat="1" ht="19.5" customHeight="1">
      <c r="A138" s="142"/>
      <c r="B138" s="142"/>
      <c r="C138" s="138" t="s">
        <v>12</v>
      </c>
      <c r="D138" s="138"/>
      <c r="E138" s="35"/>
      <c r="F138" s="35"/>
      <c r="G138" s="35"/>
      <c r="H138" s="35"/>
    </row>
    <row r="139" spans="1:8" s="1" customFormat="1" ht="16.5" customHeight="1">
      <c r="A139" s="39">
        <v>181</v>
      </c>
      <c r="B139" s="40" t="s">
        <v>76</v>
      </c>
      <c r="C139" s="41">
        <v>180</v>
      </c>
      <c r="D139" s="42">
        <v>5.4</v>
      </c>
      <c r="E139" s="42">
        <v>7.35</v>
      </c>
      <c r="F139" s="42">
        <v>26.37</v>
      </c>
      <c r="G139" s="42">
        <v>215.1</v>
      </c>
      <c r="H139" s="42">
        <v>0.48</v>
      </c>
    </row>
    <row r="140" spans="1:8" s="1" customFormat="1" ht="15.75" customHeight="1">
      <c r="A140" s="47">
        <v>701</v>
      </c>
      <c r="B140" s="45" t="s">
        <v>85</v>
      </c>
      <c r="C140" s="31">
        <v>30</v>
      </c>
      <c r="D140" s="64">
        <v>2.25</v>
      </c>
      <c r="E140" s="64">
        <v>0.87</v>
      </c>
      <c r="F140" s="64">
        <v>15.27</v>
      </c>
      <c r="G140" s="64">
        <v>79.2</v>
      </c>
      <c r="H140" s="64">
        <v>0</v>
      </c>
    </row>
    <row r="141" spans="1:8" s="1" customFormat="1">
      <c r="A141" s="43">
        <v>376</v>
      </c>
      <c r="B141" s="44" t="s">
        <v>14</v>
      </c>
      <c r="C141" s="43">
        <v>200</v>
      </c>
      <c r="D141" s="43">
        <v>6.6000000000000003E-2</v>
      </c>
      <c r="E141" s="43">
        <v>1.0999999999999999E-2</v>
      </c>
      <c r="F141" s="43">
        <v>15</v>
      </c>
      <c r="G141" s="43">
        <v>60</v>
      </c>
      <c r="H141" s="43">
        <v>0.33</v>
      </c>
    </row>
    <row r="142" spans="1:8" s="1" customFormat="1">
      <c r="A142" s="31"/>
      <c r="B142" s="45" t="s">
        <v>15</v>
      </c>
      <c r="C142" s="89">
        <f t="shared" ref="C142:H142" si="15">SUM(C139:C141)</f>
        <v>410</v>
      </c>
      <c r="D142" s="76">
        <f t="shared" si="15"/>
        <v>7.7160000000000002</v>
      </c>
      <c r="E142" s="76">
        <f t="shared" si="15"/>
        <v>8.2309999999999981</v>
      </c>
      <c r="F142" s="76">
        <f t="shared" si="15"/>
        <v>56.64</v>
      </c>
      <c r="G142" s="76">
        <f t="shared" si="15"/>
        <v>354.3</v>
      </c>
      <c r="H142" s="69">
        <f t="shared" si="15"/>
        <v>0.81</v>
      </c>
    </row>
    <row r="143" spans="1:8" s="1" customFormat="1" ht="15" customHeight="1">
      <c r="A143" s="139" t="s">
        <v>97</v>
      </c>
      <c r="B143" s="132"/>
      <c r="C143" s="132"/>
      <c r="D143" s="132"/>
      <c r="E143" s="132"/>
      <c r="F143" s="132"/>
      <c r="G143" s="132"/>
      <c r="H143" s="132"/>
    </row>
    <row r="144" spans="1:8" s="1" customFormat="1" ht="30" customHeight="1">
      <c r="A144" s="31">
        <v>338</v>
      </c>
      <c r="B144" s="45" t="s">
        <v>23</v>
      </c>
      <c r="C144" s="31">
        <v>100</v>
      </c>
      <c r="D144" s="70">
        <v>0.4</v>
      </c>
      <c r="E144" s="70">
        <v>0.4</v>
      </c>
      <c r="F144" s="70">
        <v>9.8000000000000007</v>
      </c>
      <c r="G144" s="70">
        <v>44</v>
      </c>
      <c r="H144" s="70">
        <v>10</v>
      </c>
    </row>
    <row r="145" spans="1:23" s="1" customFormat="1" ht="15.75" customHeight="1">
      <c r="A145" s="31"/>
      <c r="B145" s="45" t="s">
        <v>15</v>
      </c>
      <c r="C145" s="54">
        <f t="shared" ref="C145:H145" si="16">SUM(C144)</f>
        <v>100</v>
      </c>
      <c r="D145" s="54">
        <f t="shared" si="16"/>
        <v>0.4</v>
      </c>
      <c r="E145" s="54">
        <f t="shared" si="16"/>
        <v>0.4</v>
      </c>
      <c r="F145" s="54">
        <f t="shared" si="16"/>
        <v>9.8000000000000007</v>
      </c>
      <c r="G145" s="54">
        <f t="shared" si="16"/>
        <v>44</v>
      </c>
      <c r="H145" s="54">
        <f t="shared" si="16"/>
        <v>10</v>
      </c>
    </row>
    <row r="146" spans="1:23" s="1" customFormat="1">
      <c r="A146" s="20"/>
      <c r="B146" s="50"/>
      <c r="C146" s="20"/>
      <c r="D146" s="120" t="s">
        <v>96</v>
      </c>
      <c r="E146" s="71"/>
      <c r="F146" s="71"/>
      <c r="G146" s="20"/>
      <c r="H146" s="20"/>
    </row>
    <row r="147" spans="1:23" s="1" customFormat="1" ht="31.5">
      <c r="A147" s="31">
        <v>47</v>
      </c>
      <c r="B147" s="63" t="s">
        <v>35</v>
      </c>
      <c r="C147" s="90">
        <v>50</v>
      </c>
      <c r="D147" s="42">
        <v>0.65</v>
      </c>
      <c r="E147" s="42">
        <v>2.5</v>
      </c>
      <c r="F147" s="42">
        <v>4</v>
      </c>
      <c r="G147" s="42">
        <v>42</v>
      </c>
      <c r="H147" s="42">
        <v>1.8</v>
      </c>
    </row>
    <row r="148" spans="1:23" s="1" customFormat="1">
      <c r="A148" s="31">
        <v>103</v>
      </c>
      <c r="B148" s="63" t="s">
        <v>31</v>
      </c>
      <c r="C148" s="41">
        <v>180</v>
      </c>
      <c r="D148" s="42">
        <v>2.4300000000000002</v>
      </c>
      <c r="E148" s="42">
        <v>2.34</v>
      </c>
      <c r="F148" s="42">
        <v>17.010000000000002</v>
      </c>
      <c r="G148" s="42">
        <v>99.9</v>
      </c>
      <c r="H148" s="42">
        <v>5.94</v>
      </c>
    </row>
    <row r="149" spans="1:23" s="1" customFormat="1">
      <c r="A149" s="31">
        <v>305</v>
      </c>
      <c r="B149" s="45" t="s">
        <v>27</v>
      </c>
      <c r="C149" s="31">
        <v>150</v>
      </c>
      <c r="D149" s="52">
        <v>3.6</v>
      </c>
      <c r="E149" s="52">
        <v>9</v>
      </c>
      <c r="F149" s="52">
        <v>35.700000000000003</v>
      </c>
      <c r="G149" s="52">
        <v>199.95</v>
      </c>
      <c r="H149" s="52">
        <v>0</v>
      </c>
    </row>
    <row r="150" spans="1:23" s="1" customFormat="1" ht="15" customHeight="1">
      <c r="A150" s="41">
        <v>240</v>
      </c>
      <c r="B150" s="63" t="s">
        <v>78</v>
      </c>
      <c r="C150" s="90">
        <v>80</v>
      </c>
      <c r="D150" s="42">
        <v>6.68</v>
      </c>
      <c r="E150" s="42">
        <v>2.4</v>
      </c>
      <c r="F150" s="42">
        <v>6.51</v>
      </c>
      <c r="G150" s="42">
        <v>74</v>
      </c>
      <c r="H150" s="42">
        <v>0.7</v>
      </c>
    </row>
    <row r="151" spans="1:23" s="1" customFormat="1" ht="19.5" customHeight="1">
      <c r="A151" s="91">
        <v>326</v>
      </c>
      <c r="B151" s="92" t="s">
        <v>37</v>
      </c>
      <c r="C151" s="90">
        <v>20</v>
      </c>
      <c r="D151" s="42">
        <v>0.41</v>
      </c>
      <c r="E151" s="42">
        <v>1.05</v>
      </c>
      <c r="F151" s="42">
        <v>1.42</v>
      </c>
      <c r="G151" s="42">
        <v>16.760000000000002</v>
      </c>
      <c r="H151" s="42">
        <v>7.0000000000000007E-2</v>
      </c>
    </row>
    <row r="152" spans="1:23" s="1" customFormat="1">
      <c r="A152" s="43">
        <v>342</v>
      </c>
      <c r="B152" s="44" t="s">
        <v>71</v>
      </c>
      <c r="C152" s="123">
        <v>180</v>
      </c>
      <c r="D152" s="43">
        <v>0.14000000000000001</v>
      </c>
      <c r="E152" s="43">
        <v>0.14000000000000001</v>
      </c>
      <c r="F152" s="43">
        <v>25.091999999999999</v>
      </c>
      <c r="G152" s="43">
        <v>103.14</v>
      </c>
      <c r="H152" s="43">
        <v>0.81</v>
      </c>
    </row>
    <row r="153" spans="1:23" s="1" customFormat="1">
      <c r="A153" s="47">
        <v>702</v>
      </c>
      <c r="B153" s="48" t="s">
        <v>64</v>
      </c>
      <c r="C153" s="31">
        <v>20</v>
      </c>
      <c r="D153" s="52">
        <v>1.27</v>
      </c>
      <c r="E153" s="52">
        <v>0.2</v>
      </c>
      <c r="F153" s="52">
        <v>8.1999999999999993</v>
      </c>
      <c r="G153" s="52">
        <v>39.68</v>
      </c>
      <c r="H153" s="52">
        <v>0</v>
      </c>
    </row>
    <row r="154" spans="1:23" s="1" customFormat="1">
      <c r="A154" s="47">
        <v>701</v>
      </c>
      <c r="B154" s="48" t="s">
        <v>65</v>
      </c>
      <c r="C154" s="31">
        <v>20</v>
      </c>
      <c r="D154" s="52">
        <v>1.2</v>
      </c>
      <c r="E154" s="52">
        <v>0.22</v>
      </c>
      <c r="F154" s="52">
        <v>7.35</v>
      </c>
      <c r="G154" s="52">
        <v>36.18</v>
      </c>
      <c r="H154" s="52">
        <v>0</v>
      </c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s="1" customFormat="1">
      <c r="A155" s="31"/>
      <c r="B155" s="45" t="s">
        <v>15</v>
      </c>
      <c r="C155" s="89">
        <f>SUM(C147:C154)</f>
        <v>700</v>
      </c>
      <c r="D155" s="76">
        <f t="shared" ref="D155:E155" si="17">SUM(D147:D154)</f>
        <v>16.38</v>
      </c>
      <c r="E155" s="76">
        <f t="shared" si="17"/>
        <v>17.849999999999998</v>
      </c>
      <c r="F155" s="76">
        <f>SUM(F147:F154)</f>
        <v>105.282</v>
      </c>
      <c r="G155" s="76">
        <f>SUM(G147:G154)</f>
        <v>611.6099999999999</v>
      </c>
      <c r="H155" s="76">
        <f>SUM(H147:H154)</f>
        <v>9.32</v>
      </c>
    </row>
    <row r="156" spans="1:23" s="1" customFormat="1" ht="15" customHeight="1">
      <c r="A156" s="131" t="s">
        <v>32</v>
      </c>
      <c r="B156" s="132"/>
      <c r="C156" s="132"/>
      <c r="D156" s="132"/>
      <c r="E156" s="132"/>
      <c r="F156" s="132"/>
      <c r="G156" s="132"/>
      <c r="H156" s="132"/>
    </row>
    <row r="157" spans="1:23" s="1" customFormat="1">
      <c r="A157" s="79">
        <v>399</v>
      </c>
      <c r="B157" s="80" t="s">
        <v>95</v>
      </c>
      <c r="C157" s="124">
        <v>70</v>
      </c>
      <c r="D157" s="93">
        <v>3.91</v>
      </c>
      <c r="E157" s="93">
        <v>4.08</v>
      </c>
      <c r="F157" s="93">
        <v>24.85</v>
      </c>
      <c r="G157" s="93">
        <v>151.76</v>
      </c>
      <c r="H157" s="93">
        <v>0</v>
      </c>
    </row>
    <row r="158" spans="1:23" s="1" customFormat="1">
      <c r="A158" s="31"/>
      <c r="B158" s="45"/>
      <c r="C158" s="31"/>
      <c r="D158" s="70"/>
      <c r="E158" s="70"/>
      <c r="F158" s="70"/>
      <c r="G158" s="70"/>
      <c r="H158" s="70"/>
    </row>
    <row r="159" spans="1:23" s="1" customFormat="1">
      <c r="A159" s="31">
        <v>377</v>
      </c>
      <c r="B159" s="66" t="s">
        <v>22</v>
      </c>
      <c r="C159" s="67">
        <v>180</v>
      </c>
      <c r="D159" s="68">
        <v>0.2</v>
      </c>
      <c r="E159" s="68">
        <v>0.1</v>
      </c>
      <c r="F159" s="68">
        <v>13.9</v>
      </c>
      <c r="G159" s="68">
        <v>55.8</v>
      </c>
      <c r="H159" s="68">
        <v>1.1200000000000001</v>
      </c>
    </row>
    <row r="160" spans="1:23" s="1" customFormat="1">
      <c r="A160" s="31"/>
      <c r="B160" s="45" t="s">
        <v>15</v>
      </c>
      <c r="C160" s="43">
        <f>SUM(C157:C159)</f>
        <v>250</v>
      </c>
      <c r="D160" s="43">
        <f t="shared" ref="D160:G160" si="18">SUM(D157:D159)</f>
        <v>4.1100000000000003</v>
      </c>
      <c r="E160" s="43">
        <f t="shared" si="18"/>
        <v>4.18</v>
      </c>
      <c r="F160" s="43">
        <f t="shared" si="18"/>
        <v>38.75</v>
      </c>
      <c r="G160" s="43">
        <f t="shared" si="18"/>
        <v>207.56</v>
      </c>
      <c r="H160" s="43">
        <f>SUM(H157:H159)</f>
        <v>1.1200000000000001</v>
      </c>
    </row>
    <row r="161" spans="1:9" s="1" customFormat="1">
      <c r="A161" s="31"/>
      <c r="B161" s="94" t="s">
        <v>66</v>
      </c>
      <c r="C161" s="54">
        <f t="shared" ref="C161:H161" si="19">C160+C155+C145+C142</f>
        <v>1460</v>
      </c>
      <c r="D161" s="54">
        <f t="shared" si="19"/>
        <v>28.605999999999998</v>
      </c>
      <c r="E161" s="54">
        <f t="shared" si="19"/>
        <v>30.660999999999994</v>
      </c>
      <c r="F161" s="54">
        <f t="shared" si="19"/>
        <v>210.47199999999998</v>
      </c>
      <c r="G161" s="54">
        <f t="shared" si="19"/>
        <v>1217.4699999999998</v>
      </c>
      <c r="H161" s="54">
        <f t="shared" si="19"/>
        <v>21.25</v>
      </c>
    </row>
    <row r="162" spans="1:9">
      <c r="A162" s="55"/>
      <c r="B162" s="56"/>
      <c r="C162" s="57"/>
      <c r="D162" s="57"/>
      <c r="E162" s="57"/>
      <c r="F162" s="57"/>
      <c r="G162" s="57"/>
      <c r="H162" s="57"/>
    </row>
    <row r="163" spans="1:9" s="1" customFormat="1">
      <c r="A163" s="55"/>
      <c r="B163" s="56" t="s">
        <v>54</v>
      </c>
      <c r="C163" s="57">
        <v>5</v>
      </c>
      <c r="D163" s="57"/>
      <c r="E163" s="57"/>
      <c r="F163" s="57"/>
      <c r="G163" s="57"/>
      <c r="H163" s="57"/>
    </row>
    <row r="164" spans="1:9" s="1" customFormat="1">
      <c r="A164" s="20"/>
      <c r="B164" s="58" t="s">
        <v>61</v>
      </c>
      <c r="C164" s="20"/>
      <c r="D164" s="59" t="s">
        <v>57</v>
      </c>
      <c r="E164" s="59" t="s">
        <v>58</v>
      </c>
      <c r="F164" s="59" t="s">
        <v>59</v>
      </c>
      <c r="G164" s="60" t="s">
        <v>60</v>
      </c>
      <c r="H164" s="21"/>
    </row>
    <row r="165" spans="1:9" s="1" customFormat="1">
      <c r="A165" s="35"/>
      <c r="B165" s="61"/>
      <c r="C165" s="20"/>
      <c r="D165" s="62"/>
      <c r="E165" s="62"/>
      <c r="F165" s="62"/>
      <c r="G165" s="62"/>
      <c r="H165" s="71"/>
    </row>
    <row r="166" spans="1:9" s="1" customFormat="1">
      <c r="A166" s="20"/>
      <c r="B166" s="50"/>
      <c r="C166" s="86"/>
      <c r="D166" s="21"/>
      <c r="E166" s="21"/>
      <c r="F166" s="21"/>
      <c r="G166" s="85"/>
      <c r="H166" s="21"/>
    </row>
    <row r="167" spans="1:9" s="1" customFormat="1">
      <c r="A167" s="20"/>
      <c r="B167" s="18" t="s">
        <v>98</v>
      </c>
      <c r="C167" s="20"/>
      <c r="D167" s="21"/>
      <c r="E167" s="21"/>
      <c r="F167" s="127" t="s">
        <v>101</v>
      </c>
      <c r="G167" s="22"/>
      <c r="H167" s="22"/>
    </row>
    <row r="168" spans="1:9">
      <c r="A168" s="20"/>
      <c r="B168" s="18" t="s">
        <v>98</v>
      </c>
      <c r="C168" s="20"/>
      <c r="D168" s="21"/>
      <c r="E168" s="21"/>
      <c r="F168" s="18" t="s">
        <v>99</v>
      </c>
      <c r="G168" s="22"/>
      <c r="H168" s="22"/>
      <c r="I168" s="1"/>
    </row>
    <row r="169" spans="1:9" s="1" customFormat="1" ht="15" customHeight="1">
      <c r="A169" s="18"/>
      <c r="B169" s="18" t="s">
        <v>98</v>
      </c>
      <c r="C169" s="18"/>
      <c r="D169" s="18"/>
      <c r="E169" s="18"/>
      <c r="F169" s="50" t="s">
        <v>105</v>
      </c>
      <c r="G169" s="22"/>
      <c r="H169" s="22"/>
    </row>
    <row r="170" spans="1:9" s="1" customFormat="1">
      <c r="A170" s="18"/>
      <c r="B170" s="18"/>
      <c r="C170" s="18"/>
      <c r="D170" s="18"/>
      <c r="E170" s="18"/>
      <c r="F170" s="18"/>
      <c r="G170" s="18"/>
      <c r="H170" s="18"/>
    </row>
    <row r="171" spans="1:9" s="1" customFormat="1">
      <c r="A171" s="20"/>
      <c r="B171" s="50"/>
      <c r="C171" s="86"/>
      <c r="D171" s="21"/>
      <c r="E171" s="21"/>
      <c r="F171" s="21"/>
      <c r="G171" s="21"/>
      <c r="H171" s="21"/>
    </row>
    <row r="172" spans="1:9" s="1" customFormat="1">
      <c r="A172" s="134" t="s">
        <v>103</v>
      </c>
      <c r="B172" s="134"/>
      <c r="C172" s="134"/>
      <c r="D172" s="134"/>
      <c r="E172" s="134"/>
      <c r="F172" s="134"/>
      <c r="G172" s="134"/>
      <c r="H172" s="134"/>
    </row>
    <row r="173" spans="1:9" s="1" customFormat="1">
      <c r="A173" s="20"/>
      <c r="B173" s="50"/>
      <c r="C173" s="86"/>
      <c r="D173" s="21"/>
      <c r="E173" s="21"/>
      <c r="F173" s="21"/>
      <c r="G173" s="21"/>
      <c r="H173" s="21"/>
    </row>
    <row r="174" spans="1:9" s="1" customFormat="1">
      <c r="A174" s="26" t="s">
        <v>0</v>
      </c>
      <c r="B174" s="27" t="s">
        <v>1</v>
      </c>
      <c r="C174" s="128" t="s">
        <v>56</v>
      </c>
      <c r="D174" s="129" t="s">
        <v>2</v>
      </c>
      <c r="E174" s="130"/>
      <c r="F174" s="130"/>
      <c r="G174" s="14" t="s">
        <v>3</v>
      </c>
      <c r="H174" s="15" t="s">
        <v>4</v>
      </c>
    </row>
    <row r="175" spans="1:9" s="1" customFormat="1">
      <c r="A175" s="29" t="s">
        <v>5</v>
      </c>
      <c r="B175" s="30"/>
      <c r="C175" s="143"/>
      <c r="D175" s="15" t="s">
        <v>6</v>
      </c>
      <c r="E175" s="15" t="s">
        <v>7</v>
      </c>
      <c r="F175" s="6" t="s">
        <v>8</v>
      </c>
      <c r="G175" s="6" t="s">
        <v>9</v>
      </c>
      <c r="H175" s="16" t="s">
        <v>10</v>
      </c>
    </row>
    <row r="176" spans="1:9" s="5" customFormat="1">
      <c r="A176" s="32">
        <v>1</v>
      </c>
      <c r="B176" s="28">
        <v>2</v>
      </c>
      <c r="C176" s="31" t="s">
        <v>62</v>
      </c>
      <c r="D176" s="31" t="s">
        <v>62</v>
      </c>
      <c r="E176" s="31" t="s">
        <v>62</v>
      </c>
      <c r="F176" s="31" t="s">
        <v>62</v>
      </c>
      <c r="G176" s="31" t="s">
        <v>62</v>
      </c>
      <c r="H176" s="31" t="s">
        <v>62</v>
      </c>
    </row>
    <row r="177" spans="1:8" s="1" customFormat="1" ht="18" customHeight="1">
      <c r="A177" s="35"/>
      <c r="B177" s="38" t="s">
        <v>38</v>
      </c>
      <c r="C177" s="35"/>
      <c r="D177" s="35"/>
      <c r="E177" s="35"/>
      <c r="F177" s="35"/>
      <c r="G177" s="35"/>
      <c r="H177" s="35"/>
    </row>
    <row r="178" spans="1:8" s="1" customFormat="1" ht="18" customHeight="1">
      <c r="A178" s="140"/>
      <c r="B178" s="140"/>
      <c r="C178" s="35"/>
      <c r="D178" s="37"/>
      <c r="E178" s="37"/>
      <c r="F178" s="37"/>
      <c r="G178" s="35"/>
      <c r="H178" s="35"/>
    </row>
    <row r="179" spans="1:8" s="1" customFormat="1" ht="18" customHeight="1">
      <c r="A179" s="140"/>
      <c r="B179" s="140"/>
      <c r="C179" s="138" t="s">
        <v>12</v>
      </c>
      <c r="D179" s="138"/>
      <c r="E179" s="35"/>
      <c r="F179" s="35"/>
      <c r="G179" s="35"/>
      <c r="H179" s="35"/>
    </row>
    <row r="180" spans="1:8" s="1" customFormat="1" ht="18" customHeight="1">
      <c r="A180" s="39">
        <v>120</v>
      </c>
      <c r="B180" s="95" t="s">
        <v>87</v>
      </c>
      <c r="C180" s="39">
        <v>185</v>
      </c>
      <c r="D180" s="96">
        <v>5.04</v>
      </c>
      <c r="E180" s="96">
        <v>5.69</v>
      </c>
      <c r="F180" s="96">
        <v>17.78</v>
      </c>
      <c r="G180" s="96">
        <v>101.52</v>
      </c>
      <c r="H180" s="96">
        <v>0</v>
      </c>
    </row>
    <row r="181" spans="1:8" s="1" customFormat="1" ht="18" customHeight="1">
      <c r="A181" s="64">
        <v>1</v>
      </c>
      <c r="B181" s="65" t="s">
        <v>21</v>
      </c>
      <c r="C181" s="64">
        <v>35</v>
      </c>
      <c r="D181" s="64">
        <v>2.42</v>
      </c>
      <c r="E181" s="64">
        <v>3.13</v>
      </c>
      <c r="F181" s="64">
        <v>9.8019999999999996</v>
      </c>
      <c r="G181" s="64">
        <v>119</v>
      </c>
      <c r="H181" s="64">
        <v>0</v>
      </c>
    </row>
    <row r="182" spans="1:8" s="1" customFormat="1" ht="18" customHeight="1">
      <c r="A182" s="31">
        <v>377</v>
      </c>
      <c r="B182" s="66" t="s">
        <v>22</v>
      </c>
      <c r="C182" s="67">
        <v>180</v>
      </c>
      <c r="D182" s="68">
        <v>0.2</v>
      </c>
      <c r="E182" s="68">
        <v>0.1</v>
      </c>
      <c r="F182" s="68">
        <v>13.9</v>
      </c>
      <c r="G182" s="68">
        <v>55.8</v>
      </c>
      <c r="H182" s="68">
        <v>1.1200000000000001</v>
      </c>
    </row>
    <row r="183" spans="1:8" s="1" customFormat="1" ht="18" customHeight="1">
      <c r="A183" s="31"/>
      <c r="B183" s="45" t="s">
        <v>15</v>
      </c>
      <c r="C183" s="54">
        <f t="shared" ref="C183:D183" si="20">SUM(C180:C182)</f>
        <v>400</v>
      </c>
      <c r="D183" s="54">
        <f t="shared" si="20"/>
        <v>7.66</v>
      </c>
      <c r="E183" s="54">
        <f t="shared" ref="E183:H183" si="21">SUM(E180:E182)</f>
        <v>8.92</v>
      </c>
      <c r="F183" s="54">
        <f t="shared" si="21"/>
        <v>41.481999999999999</v>
      </c>
      <c r="G183" s="54">
        <f t="shared" si="21"/>
        <v>276.32</v>
      </c>
      <c r="H183" s="54">
        <f t="shared" si="21"/>
        <v>1.1200000000000001</v>
      </c>
    </row>
    <row r="184" spans="1:8" s="1" customFormat="1" ht="30" customHeight="1">
      <c r="A184" s="139" t="s">
        <v>97</v>
      </c>
      <c r="B184" s="132"/>
      <c r="C184" s="132"/>
      <c r="D184" s="132"/>
      <c r="E184" s="132"/>
      <c r="F184" s="132"/>
      <c r="G184" s="132"/>
      <c r="H184" s="132"/>
    </row>
    <row r="185" spans="1:8" s="1" customFormat="1">
      <c r="A185" s="47">
        <v>389</v>
      </c>
      <c r="B185" s="48" t="s">
        <v>16</v>
      </c>
      <c r="C185" s="31">
        <v>100</v>
      </c>
      <c r="D185" s="49">
        <v>0.5</v>
      </c>
      <c r="E185" s="49">
        <v>0</v>
      </c>
      <c r="F185" s="49">
        <v>10.1</v>
      </c>
      <c r="G185" s="49">
        <v>42.4</v>
      </c>
      <c r="H185" s="49">
        <v>40</v>
      </c>
    </row>
    <row r="186" spans="1:8" s="1" customFormat="1">
      <c r="A186" s="31"/>
      <c r="B186" s="45" t="s">
        <v>15</v>
      </c>
      <c r="C186" s="43">
        <f t="shared" ref="C186:H186" si="22">SUM(C185)</f>
        <v>100</v>
      </c>
      <c r="D186" s="43">
        <f t="shared" si="22"/>
        <v>0.5</v>
      </c>
      <c r="E186" s="43">
        <f t="shared" si="22"/>
        <v>0</v>
      </c>
      <c r="F186" s="43">
        <f t="shared" si="22"/>
        <v>10.1</v>
      </c>
      <c r="G186" s="43">
        <f t="shared" si="22"/>
        <v>42.4</v>
      </c>
      <c r="H186" s="43">
        <f t="shared" si="22"/>
        <v>40</v>
      </c>
    </row>
    <row r="187" spans="1:8" s="1" customFormat="1">
      <c r="A187" s="20"/>
      <c r="B187" s="50"/>
      <c r="C187" s="20"/>
      <c r="D187" s="120" t="s">
        <v>96</v>
      </c>
      <c r="E187" s="71"/>
      <c r="F187" s="71"/>
      <c r="G187" s="20"/>
      <c r="H187" s="20"/>
    </row>
    <row r="188" spans="1:8" s="1" customFormat="1">
      <c r="A188" s="43">
        <v>70</v>
      </c>
      <c r="B188" s="44" t="s">
        <v>63</v>
      </c>
      <c r="C188" s="43">
        <v>50</v>
      </c>
      <c r="D188" s="43">
        <v>0.4</v>
      </c>
      <c r="E188" s="43">
        <v>0.05</v>
      </c>
      <c r="F188" s="43">
        <v>0.85</v>
      </c>
      <c r="G188" s="43">
        <v>6.5</v>
      </c>
      <c r="H188" s="43">
        <v>2.8</v>
      </c>
    </row>
    <row r="189" spans="1:8" s="1" customFormat="1">
      <c r="A189" s="31">
        <v>101</v>
      </c>
      <c r="B189" s="63" t="s">
        <v>40</v>
      </c>
      <c r="C189" s="41">
        <v>180</v>
      </c>
      <c r="D189" s="42">
        <v>1.8</v>
      </c>
      <c r="E189" s="42">
        <v>2.16</v>
      </c>
      <c r="F189" s="42">
        <v>13.176</v>
      </c>
      <c r="G189" s="42">
        <v>81.36</v>
      </c>
      <c r="H189" s="42">
        <v>7.056</v>
      </c>
    </row>
    <row r="190" spans="1:8" s="1" customFormat="1" ht="15" customHeight="1">
      <c r="A190" s="47">
        <v>203</v>
      </c>
      <c r="B190" s="72" t="s">
        <v>69</v>
      </c>
      <c r="C190" s="122">
        <v>135</v>
      </c>
      <c r="D190" s="52">
        <v>4.97</v>
      </c>
      <c r="E190" s="52">
        <v>5.27</v>
      </c>
      <c r="F190" s="52">
        <v>27.7</v>
      </c>
      <c r="G190" s="52">
        <v>178.1</v>
      </c>
      <c r="H190" s="52"/>
    </row>
    <row r="191" spans="1:8" s="1" customFormat="1" ht="16.5" customHeight="1">
      <c r="A191" s="41">
        <v>297</v>
      </c>
      <c r="B191" s="63" t="s">
        <v>70</v>
      </c>
      <c r="C191" s="90">
        <v>70</v>
      </c>
      <c r="D191" s="42">
        <v>10.43</v>
      </c>
      <c r="E191" s="42">
        <v>7.98</v>
      </c>
      <c r="F191" s="42">
        <v>9.0299999999999994</v>
      </c>
      <c r="G191" s="42">
        <v>150.5</v>
      </c>
      <c r="H191" s="42">
        <v>4.7110000000000003</v>
      </c>
    </row>
    <row r="192" spans="1:8" s="1" customFormat="1">
      <c r="A192" s="91">
        <v>332</v>
      </c>
      <c r="B192" s="92" t="s">
        <v>67</v>
      </c>
      <c r="C192" s="90">
        <v>20</v>
      </c>
      <c r="D192" s="42">
        <v>0.41</v>
      </c>
      <c r="E192" s="42">
        <v>1.05</v>
      </c>
      <c r="F192" s="42">
        <v>1.42</v>
      </c>
      <c r="G192" s="42">
        <v>16.760000000000002</v>
      </c>
      <c r="H192" s="42">
        <v>7.0000000000000007E-2</v>
      </c>
    </row>
    <row r="193" spans="1:8" s="1" customFormat="1">
      <c r="A193" s="31">
        <v>349</v>
      </c>
      <c r="B193" s="45" t="s">
        <v>72</v>
      </c>
      <c r="C193" s="31">
        <v>180</v>
      </c>
      <c r="D193" s="52">
        <v>0.6</v>
      </c>
      <c r="E193" s="52">
        <v>8.1000000000000003E-2</v>
      </c>
      <c r="F193" s="52">
        <v>28.8</v>
      </c>
      <c r="G193" s="52">
        <v>119.52</v>
      </c>
      <c r="H193" s="52">
        <v>0.65</v>
      </c>
    </row>
    <row r="194" spans="1:8" s="1" customFormat="1">
      <c r="A194" s="47">
        <v>702</v>
      </c>
      <c r="B194" s="48" t="s">
        <v>64</v>
      </c>
      <c r="C194" s="31">
        <v>20</v>
      </c>
      <c r="D194" s="52">
        <v>1.27</v>
      </c>
      <c r="E194" s="52">
        <v>0.2</v>
      </c>
      <c r="F194" s="52">
        <v>8.1999999999999993</v>
      </c>
      <c r="G194" s="52">
        <v>39.68</v>
      </c>
      <c r="H194" s="52">
        <v>0</v>
      </c>
    </row>
    <row r="195" spans="1:8" s="1" customFormat="1">
      <c r="A195" s="47">
        <v>701</v>
      </c>
      <c r="B195" s="48" t="s">
        <v>65</v>
      </c>
      <c r="C195" s="31">
        <v>20</v>
      </c>
      <c r="D195" s="52">
        <v>1.2</v>
      </c>
      <c r="E195" s="52">
        <v>0.22</v>
      </c>
      <c r="F195" s="52">
        <v>7.35</v>
      </c>
      <c r="G195" s="52">
        <v>36.18</v>
      </c>
      <c r="H195" s="52">
        <v>0</v>
      </c>
    </row>
    <row r="196" spans="1:8" s="1" customFormat="1" ht="14.25" customHeight="1">
      <c r="A196" s="31"/>
      <c r="B196" s="53" t="s">
        <v>15</v>
      </c>
      <c r="C196" s="46">
        <f t="shared" ref="C196:F196" si="23">SUM(C188:C195)</f>
        <v>675</v>
      </c>
      <c r="D196" s="46">
        <f t="shared" si="23"/>
        <v>21.080000000000002</v>
      </c>
      <c r="E196" s="46">
        <f t="shared" si="23"/>
        <v>17.010999999999999</v>
      </c>
      <c r="F196" s="46">
        <f t="shared" si="23"/>
        <v>96.525999999999996</v>
      </c>
      <c r="G196" s="46">
        <f>SUM(G188:G195)</f>
        <v>628.59999999999991</v>
      </c>
      <c r="H196" s="46">
        <f>SUM(H188:H195)</f>
        <v>15.287000000000001</v>
      </c>
    </row>
    <row r="197" spans="1:8" s="1" customFormat="1">
      <c r="A197" s="131" t="s">
        <v>73</v>
      </c>
      <c r="B197" s="132"/>
      <c r="C197" s="132"/>
      <c r="D197" s="132"/>
      <c r="E197" s="132"/>
      <c r="F197" s="132"/>
      <c r="G197" s="132"/>
      <c r="H197" s="132"/>
    </row>
    <row r="198" spans="1:8" s="1" customFormat="1">
      <c r="A198" s="31">
        <v>429</v>
      </c>
      <c r="B198" s="45" t="s">
        <v>50</v>
      </c>
      <c r="C198" s="31">
        <v>60</v>
      </c>
      <c r="D198" s="88">
        <v>4.68</v>
      </c>
      <c r="E198" s="88">
        <v>3.7</v>
      </c>
      <c r="F198" s="88">
        <v>27.71</v>
      </c>
      <c r="G198" s="88">
        <v>166.8</v>
      </c>
      <c r="H198" s="88">
        <v>0</v>
      </c>
    </row>
    <row r="199" spans="1:8" s="1" customFormat="1">
      <c r="A199" s="43">
        <v>378</v>
      </c>
      <c r="B199" s="44" t="s">
        <v>18</v>
      </c>
      <c r="C199" s="43">
        <v>200</v>
      </c>
      <c r="D199" s="43">
        <v>2.31</v>
      </c>
      <c r="E199" s="43">
        <v>1.35</v>
      </c>
      <c r="F199" s="43">
        <v>15.9</v>
      </c>
      <c r="G199" s="43">
        <v>81</v>
      </c>
      <c r="H199" s="43">
        <v>0</v>
      </c>
    </row>
    <row r="200" spans="1:8" s="1" customFormat="1">
      <c r="A200" s="31"/>
      <c r="B200" s="45" t="s">
        <v>15</v>
      </c>
      <c r="C200" s="46">
        <f t="shared" ref="C200:H200" si="24">SUM(C198:C199)</f>
        <v>260</v>
      </c>
      <c r="D200" s="46">
        <f t="shared" si="24"/>
        <v>6.99</v>
      </c>
      <c r="E200" s="46">
        <f t="shared" si="24"/>
        <v>5.0500000000000007</v>
      </c>
      <c r="F200" s="46">
        <f t="shared" si="24"/>
        <v>43.61</v>
      </c>
      <c r="G200" s="46">
        <f t="shared" si="24"/>
        <v>247.8</v>
      </c>
      <c r="H200" s="46">
        <f t="shared" si="24"/>
        <v>0</v>
      </c>
    </row>
    <row r="201" spans="1:8" s="1" customFormat="1">
      <c r="A201" s="31"/>
      <c r="B201" s="53" t="s">
        <v>66</v>
      </c>
      <c r="C201" s="54">
        <f t="shared" ref="C201:H201" si="25">C200+C196+C186+C183</f>
        <v>1435</v>
      </c>
      <c r="D201" s="54">
        <f t="shared" si="25"/>
        <v>36.230000000000004</v>
      </c>
      <c r="E201" s="54">
        <f t="shared" si="25"/>
        <v>30.981000000000002</v>
      </c>
      <c r="F201" s="54">
        <f t="shared" si="25"/>
        <v>191.71799999999999</v>
      </c>
      <c r="G201" s="54">
        <f t="shared" si="25"/>
        <v>1195.1199999999999</v>
      </c>
      <c r="H201" s="54">
        <f t="shared" si="25"/>
        <v>56.406999999999996</v>
      </c>
    </row>
    <row r="202" spans="1:8" s="1" customFormat="1">
      <c r="A202" s="55"/>
      <c r="B202" s="56"/>
      <c r="C202" s="57"/>
      <c r="D202" s="57"/>
      <c r="E202" s="57"/>
      <c r="F202" s="57"/>
      <c r="G202" s="57"/>
      <c r="H202" s="57"/>
    </row>
    <row r="203" spans="1:8" s="1" customFormat="1">
      <c r="A203" s="55"/>
      <c r="B203" s="56" t="s">
        <v>54</v>
      </c>
      <c r="C203" s="57">
        <v>5</v>
      </c>
      <c r="D203" s="57"/>
      <c r="E203" s="57"/>
      <c r="F203" s="57"/>
      <c r="G203" s="57"/>
      <c r="H203" s="57"/>
    </row>
    <row r="204" spans="1:8" s="1" customFormat="1">
      <c r="A204" s="20"/>
      <c r="B204" s="58" t="s">
        <v>61</v>
      </c>
      <c r="C204" s="20"/>
      <c r="D204" s="59" t="s">
        <v>57</v>
      </c>
      <c r="E204" s="59" t="s">
        <v>58</v>
      </c>
      <c r="F204" s="59" t="s">
        <v>59</v>
      </c>
      <c r="G204" s="60" t="s">
        <v>60</v>
      </c>
      <c r="H204" s="21"/>
    </row>
    <row r="205" spans="1:8" s="1" customFormat="1">
      <c r="A205" s="20"/>
      <c r="B205" s="61"/>
      <c r="C205" s="20"/>
      <c r="D205" s="62"/>
      <c r="E205" s="62"/>
      <c r="F205" s="62"/>
      <c r="G205" s="62"/>
      <c r="H205" s="21"/>
    </row>
    <row r="206" spans="1:8" s="1" customFormat="1">
      <c r="A206" s="20"/>
      <c r="B206" s="61"/>
      <c r="C206" s="20"/>
      <c r="D206" s="62"/>
      <c r="E206" s="62"/>
      <c r="F206" s="62"/>
      <c r="G206" s="85"/>
      <c r="H206" s="21"/>
    </row>
    <row r="207" spans="1:8" s="1" customFormat="1">
      <c r="A207" s="20"/>
      <c r="B207" s="18" t="s">
        <v>98</v>
      </c>
      <c r="C207" s="20"/>
      <c r="D207" s="21"/>
      <c r="E207" s="21"/>
      <c r="F207" s="127" t="s">
        <v>101</v>
      </c>
      <c r="G207" s="22"/>
      <c r="H207" s="22"/>
    </row>
    <row r="208" spans="1:8" s="1" customFormat="1" ht="15" customHeight="1">
      <c r="A208" s="20"/>
      <c r="B208" s="18" t="s">
        <v>98</v>
      </c>
      <c r="C208" s="20"/>
      <c r="D208" s="21"/>
      <c r="E208" s="21"/>
      <c r="F208" s="18" t="s">
        <v>99</v>
      </c>
      <c r="G208" s="22"/>
      <c r="H208" s="22"/>
    </row>
    <row r="209" spans="1:8" s="1" customFormat="1">
      <c r="A209" s="20"/>
      <c r="B209" s="23" t="s">
        <v>98</v>
      </c>
      <c r="C209" s="20"/>
      <c r="D209" s="21"/>
      <c r="E209" s="21"/>
      <c r="F209" s="50" t="s">
        <v>105</v>
      </c>
      <c r="G209" s="22"/>
      <c r="H209" s="22"/>
    </row>
    <row r="210" spans="1:8" s="1" customFormat="1">
      <c r="A210" s="20"/>
      <c r="B210" s="61"/>
      <c r="C210" s="20"/>
      <c r="D210" s="62"/>
      <c r="E210" s="62"/>
      <c r="F210" s="62"/>
      <c r="G210" s="62"/>
      <c r="H210" s="21"/>
    </row>
    <row r="211" spans="1:8" s="11" customFormat="1">
      <c r="A211" s="20"/>
      <c r="B211" s="23"/>
      <c r="C211" s="20"/>
      <c r="D211" s="21"/>
      <c r="E211" s="21"/>
      <c r="F211" s="21"/>
      <c r="G211" s="21"/>
      <c r="H211" s="21"/>
    </row>
    <row r="212" spans="1:8" s="1" customFormat="1">
      <c r="A212" s="134" t="s">
        <v>103</v>
      </c>
      <c r="B212" s="134"/>
      <c r="C212" s="134"/>
      <c r="D212" s="134"/>
      <c r="E212" s="134"/>
      <c r="F212" s="134"/>
      <c r="G212" s="134"/>
      <c r="H212" s="134"/>
    </row>
    <row r="213" spans="1:8">
      <c r="A213" s="20"/>
      <c r="B213" s="50"/>
      <c r="C213" s="86"/>
      <c r="D213" s="21"/>
      <c r="E213" s="21"/>
      <c r="F213" s="21"/>
      <c r="G213" s="21"/>
      <c r="H213" s="21"/>
    </row>
    <row r="214" spans="1:8" s="1" customFormat="1">
      <c r="A214" s="26" t="s">
        <v>0</v>
      </c>
      <c r="B214" s="27" t="s">
        <v>1</v>
      </c>
      <c r="C214" s="128" t="s">
        <v>56</v>
      </c>
      <c r="D214" s="129" t="s">
        <v>2</v>
      </c>
      <c r="E214" s="130"/>
      <c r="F214" s="130"/>
      <c r="G214" s="14" t="s">
        <v>3</v>
      </c>
      <c r="H214" s="15" t="s">
        <v>4</v>
      </c>
    </row>
    <row r="215" spans="1:8" s="1" customFormat="1">
      <c r="A215" s="29" t="s">
        <v>5</v>
      </c>
      <c r="B215" s="30"/>
      <c r="C215" s="143"/>
      <c r="D215" s="15" t="s">
        <v>6</v>
      </c>
      <c r="E215" s="15" t="s">
        <v>7</v>
      </c>
      <c r="F215" s="6" t="s">
        <v>8</v>
      </c>
      <c r="G215" s="6" t="s">
        <v>9</v>
      </c>
      <c r="H215" s="16" t="s">
        <v>10</v>
      </c>
    </row>
    <row r="216" spans="1:8" s="1" customFormat="1">
      <c r="A216" s="32">
        <v>1</v>
      </c>
      <c r="B216" s="28">
        <v>2</v>
      </c>
      <c r="C216" s="31" t="s">
        <v>62</v>
      </c>
      <c r="D216" s="31" t="s">
        <v>62</v>
      </c>
      <c r="E216" s="31" t="s">
        <v>62</v>
      </c>
      <c r="F216" s="31" t="s">
        <v>62</v>
      </c>
      <c r="G216" s="31" t="s">
        <v>62</v>
      </c>
      <c r="H216" s="31" t="s">
        <v>62</v>
      </c>
    </row>
    <row r="217" spans="1:8" s="5" customFormat="1">
      <c r="A217" s="35"/>
      <c r="B217" s="38" t="s">
        <v>41</v>
      </c>
      <c r="C217" s="35"/>
      <c r="D217" s="35"/>
      <c r="E217" s="35"/>
      <c r="F217" s="35"/>
      <c r="G217" s="35"/>
      <c r="H217" s="35"/>
    </row>
    <row r="218" spans="1:8" s="1" customFormat="1">
      <c r="A218" s="140"/>
      <c r="B218" s="140"/>
      <c r="C218" s="35"/>
      <c r="D218" s="37"/>
      <c r="E218" s="37"/>
      <c r="F218" s="37"/>
      <c r="G218" s="35"/>
      <c r="H218" s="35"/>
    </row>
    <row r="219" spans="1:8" s="1" customFormat="1">
      <c r="A219" s="142"/>
      <c r="B219" s="142"/>
      <c r="C219" s="138" t="s">
        <v>12</v>
      </c>
      <c r="D219" s="138"/>
      <c r="E219" s="35"/>
      <c r="F219" s="35"/>
      <c r="G219" s="35"/>
      <c r="H219" s="35"/>
    </row>
    <row r="220" spans="1:8" s="1" customFormat="1">
      <c r="A220" s="31">
        <v>182</v>
      </c>
      <c r="B220" s="87" t="s">
        <v>75</v>
      </c>
      <c r="C220" s="28">
        <v>185</v>
      </c>
      <c r="D220" s="28">
        <v>4.49</v>
      </c>
      <c r="E220" s="28">
        <v>9.44</v>
      </c>
      <c r="F220" s="28">
        <v>29.44</v>
      </c>
      <c r="G220" s="28">
        <v>221.12</v>
      </c>
      <c r="H220" s="32">
        <v>0.48</v>
      </c>
    </row>
    <row r="221" spans="1:8" s="1" customFormat="1">
      <c r="A221" s="47">
        <v>2</v>
      </c>
      <c r="B221" s="45" t="s">
        <v>30</v>
      </c>
      <c r="C221" s="31">
        <v>45</v>
      </c>
      <c r="D221" s="64">
        <v>2.5</v>
      </c>
      <c r="E221" s="64">
        <v>3.94</v>
      </c>
      <c r="F221" s="64">
        <v>28.9</v>
      </c>
      <c r="G221" s="64">
        <v>127.6</v>
      </c>
      <c r="H221" s="64">
        <v>0.48</v>
      </c>
    </row>
    <row r="222" spans="1:8" s="1" customFormat="1">
      <c r="A222" s="43">
        <v>376</v>
      </c>
      <c r="B222" s="44" t="s">
        <v>14</v>
      </c>
      <c r="C222" s="43">
        <v>180</v>
      </c>
      <c r="D222" s="43">
        <v>0.06</v>
      </c>
      <c r="E222" s="43">
        <v>0.01</v>
      </c>
      <c r="F222" s="43">
        <v>13.5</v>
      </c>
      <c r="G222" s="43">
        <v>54</v>
      </c>
      <c r="H222" s="43">
        <v>0.3</v>
      </c>
    </row>
    <row r="223" spans="1:8" s="1" customFormat="1" ht="15" customHeight="1">
      <c r="A223" s="46"/>
      <c r="B223" s="53" t="s">
        <v>15</v>
      </c>
      <c r="C223" s="97">
        <f t="shared" ref="C223:E223" si="26">SUM(C220:C222)</f>
        <v>410</v>
      </c>
      <c r="D223" s="97">
        <f t="shared" si="26"/>
        <v>7.05</v>
      </c>
      <c r="E223" s="97">
        <f t="shared" si="26"/>
        <v>13.389999999999999</v>
      </c>
      <c r="F223" s="97">
        <f>SUM(F220:F222)</f>
        <v>71.84</v>
      </c>
      <c r="G223" s="97">
        <f>SUM(G220:G222)</f>
        <v>402.72</v>
      </c>
      <c r="H223" s="97">
        <f>SUM(H221:H222)</f>
        <v>0.78</v>
      </c>
    </row>
    <row r="224" spans="1:8" s="1" customFormat="1" ht="15" customHeight="1">
      <c r="A224" s="139" t="s">
        <v>97</v>
      </c>
      <c r="B224" s="132"/>
      <c r="C224" s="132"/>
      <c r="D224" s="132"/>
      <c r="E224" s="132"/>
      <c r="F224" s="132"/>
      <c r="G224" s="132"/>
      <c r="H224" s="132"/>
    </row>
    <row r="225" spans="1:8" s="1" customFormat="1" ht="30" customHeight="1">
      <c r="A225" s="31">
        <v>338</v>
      </c>
      <c r="B225" s="45" t="s">
        <v>74</v>
      </c>
      <c r="C225" s="31">
        <v>100</v>
      </c>
      <c r="D225" s="70">
        <v>0.4</v>
      </c>
      <c r="E225" s="70">
        <v>0.4</v>
      </c>
      <c r="F225" s="70">
        <v>9.8000000000000007</v>
      </c>
      <c r="G225" s="70">
        <v>44</v>
      </c>
      <c r="H225" s="70">
        <v>10</v>
      </c>
    </row>
    <row r="226" spans="1:8" s="1" customFormat="1">
      <c r="A226" s="31"/>
      <c r="B226" s="45" t="s">
        <v>15</v>
      </c>
      <c r="C226" s="69">
        <f t="shared" ref="C226:H226" si="27">C225</f>
        <v>100</v>
      </c>
      <c r="D226" s="69">
        <f t="shared" si="27"/>
        <v>0.4</v>
      </c>
      <c r="E226" s="69">
        <f t="shared" si="27"/>
        <v>0.4</v>
      </c>
      <c r="F226" s="69">
        <f t="shared" si="27"/>
        <v>9.8000000000000007</v>
      </c>
      <c r="G226" s="69">
        <f t="shared" si="27"/>
        <v>44</v>
      </c>
      <c r="H226" s="69">
        <f t="shared" si="27"/>
        <v>10</v>
      </c>
    </row>
    <row r="227" spans="1:8" s="1" customFormat="1">
      <c r="A227" s="20"/>
      <c r="B227" s="50"/>
      <c r="C227" s="20"/>
      <c r="D227" s="120" t="s">
        <v>96</v>
      </c>
      <c r="E227" s="71"/>
      <c r="F227" s="71"/>
      <c r="G227" s="20"/>
      <c r="H227" s="20"/>
    </row>
    <row r="228" spans="1:8" s="1" customFormat="1">
      <c r="A228" s="31">
        <v>52</v>
      </c>
      <c r="B228" s="63" t="s">
        <v>24</v>
      </c>
      <c r="C228" s="31">
        <v>50</v>
      </c>
      <c r="D228" s="42">
        <v>0.71</v>
      </c>
      <c r="E228" s="42">
        <v>3.04</v>
      </c>
      <c r="F228" s="42">
        <v>4.2</v>
      </c>
      <c r="G228" s="42">
        <v>46.95</v>
      </c>
      <c r="H228" s="42">
        <v>4.75</v>
      </c>
    </row>
    <row r="229" spans="1:8" s="1" customFormat="1" ht="31.5">
      <c r="A229" s="47">
        <v>82</v>
      </c>
      <c r="B229" s="72" t="s">
        <v>25</v>
      </c>
      <c r="C229" s="31">
        <v>185</v>
      </c>
      <c r="D229" s="98">
        <v>1.74</v>
      </c>
      <c r="E229" s="98">
        <v>5.7</v>
      </c>
      <c r="F229" s="98">
        <v>9.6999999999999993</v>
      </c>
      <c r="G229" s="98">
        <v>97.3</v>
      </c>
      <c r="H229" s="52">
        <v>7.05</v>
      </c>
    </row>
    <row r="230" spans="1:8" s="1" customFormat="1">
      <c r="A230" s="31">
        <v>423</v>
      </c>
      <c r="B230" s="45" t="s">
        <v>88</v>
      </c>
      <c r="C230" s="31">
        <v>90</v>
      </c>
      <c r="D230" s="70">
        <v>9.99</v>
      </c>
      <c r="E230" s="70">
        <v>14.76</v>
      </c>
      <c r="F230" s="70">
        <v>10.76</v>
      </c>
      <c r="G230" s="70">
        <v>216</v>
      </c>
      <c r="H230" s="70">
        <v>0.35</v>
      </c>
    </row>
    <row r="231" spans="1:8" s="1" customFormat="1">
      <c r="A231" s="47">
        <v>171</v>
      </c>
      <c r="B231" s="45" t="s">
        <v>89</v>
      </c>
      <c r="C231" s="31">
        <v>150</v>
      </c>
      <c r="D231" s="70">
        <v>6.84</v>
      </c>
      <c r="E231" s="70">
        <v>9.19</v>
      </c>
      <c r="F231" s="70">
        <v>39.229999999999997</v>
      </c>
      <c r="G231" s="70">
        <v>267</v>
      </c>
      <c r="H231" s="70">
        <v>0</v>
      </c>
    </row>
    <row r="232" spans="1:8" s="1" customFormat="1" ht="15" customHeight="1">
      <c r="A232" s="43">
        <v>342</v>
      </c>
      <c r="B232" s="44" t="s">
        <v>71</v>
      </c>
      <c r="C232" s="123">
        <v>180</v>
      </c>
      <c r="D232" s="43">
        <v>0.14000000000000001</v>
      </c>
      <c r="E232" s="43">
        <v>0.14000000000000001</v>
      </c>
      <c r="F232" s="43">
        <v>25.091999999999999</v>
      </c>
      <c r="G232" s="43">
        <v>103.14</v>
      </c>
      <c r="H232" s="43">
        <v>0.81</v>
      </c>
    </row>
    <row r="233" spans="1:8" s="1" customFormat="1" ht="18.75" customHeight="1">
      <c r="A233" s="47">
        <v>702</v>
      </c>
      <c r="B233" s="48" t="s">
        <v>64</v>
      </c>
      <c r="C233" s="31">
        <v>20</v>
      </c>
      <c r="D233" s="52">
        <v>1.27</v>
      </c>
      <c r="E233" s="52">
        <v>0.2</v>
      </c>
      <c r="F233" s="52">
        <v>8.1999999999999993</v>
      </c>
      <c r="G233" s="52">
        <v>39.68</v>
      </c>
      <c r="H233" s="52">
        <v>0</v>
      </c>
    </row>
    <row r="234" spans="1:8" s="1" customFormat="1">
      <c r="A234" s="47">
        <v>701</v>
      </c>
      <c r="B234" s="48" t="s">
        <v>65</v>
      </c>
      <c r="C234" s="31">
        <v>20</v>
      </c>
      <c r="D234" s="52">
        <v>1.2</v>
      </c>
      <c r="E234" s="52">
        <v>0.22</v>
      </c>
      <c r="F234" s="52">
        <v>7.35</v>
      </c>
      <c r="G234" s="52">
        <v>36.18</v>
      </c>
      <c r="H234" s="52">
        <v>0</v>
      </c>
    </row>
    <row r="235" spans="1:8" s="1" customFormat="1">
      <c r="A235" s="46"/>
      <c r="B235" s="53" t="s">
        <v>15</v>
      </c>
      <c r="C235" s="46">
        <f>SUM(C228:C234)</f>
        <v>695</v>
      </c>
      <c r="D235" s="46">
        <f t="shared" ref="D235:H235" si="28">SUM(D228:D234)</f>
        <v>21.89</v>
      </c>
      <c r="E235" s="46">
        <f t="shared" si="28"/>
        <v>33.25</v>
      </c>
      <c r="F235" s="46">
        <f t="shared" si="28"/>
        <v>104.532</v>
      </c>
      <c r="G235" s="46">
        <f t="shared" si="28"/>
        <v>806.24999999999989</v>
      </c>
      <c r="H235" s="46">
        <f t="shared" si="28"/>
        <v>12.96</v>
      </c>
    </row>
    <row r="236" spans="1:8" s="1" customFormat="1">
      <c r="A236" s="131" t="s">
        <v>28</v>
      </c>
      <c r="B236" s="132"/>
      <c r="C236" s="132"/>
      <c r="D236" s="132"/>
      <c r="E236" s="132"/>
      <c r="F236" s="132"/>
      <c r="G236" s="132"/>
      <c r="H236" s="132"/>
    </row>
    <row r="237" spans="1:8" s="1" customFormat="1">
      <c r="A237" s="31"/>
      <c r="B237" s="45"/>
      <c r="C237" s="77"/>
      <c r="D237" s="78"/>
      <c r="E237" s="78"/>
      <c r="F237" s="78"/>
      <c r="G237" s="78"/>
      <c r="H237" s="78"/>
    </row>
    <row r="238" spans="1:8" s="1" customFormat="1" ht="15" customHeight="1">
      <c r="A238" s="31"/>
      <c r="B238" s="45"/>
      <c r="C238" s="77"/>
      <c r="D238" s="68"/>
      <c r="E238" s="68"/>
      <c r="F238" s="68"/>
      <c r="G238" s="68"/>
      <c r="H238" s="68"/>
    </row>
    <row r="239" spans="1:8" s="1" customFormat="1">
      <c r="A239" s="79" t="s">
        <v>82</v>
      </c>
      <c r="B239" s="80" t="s">
        <v>90</v>
      </c>
      <c r="C239" s="79">
        <v>50</v>
      </c>
      <c r="D239" s="81">
        <v>7.77</v>
      </c>
      <c r="E239" s="81">
        <v>30.26</v>
      </c>
      <c r="F239" s="81">
        <v>27.86</v>
      </c>
      <c r="G239" s="81">
        <v>208.9</v>
      </c>
      <c r="H239" s="81">
        <v>0</v>
      </c>
    </row>
    <row r="240" spans="1:8" s="1" customFormat="1">
      <c r="A240" s="43">
        <v>376</v>
      </c>
      <c r="B240" s="44" t="s">
        <v>14</v>
      </c>
      <c r="C240" s="43">
        <v>200</v>
      </c>
      <c r="D240" s="43">
        <v>6.6000000000000003E-2</v>
      </c>
      <c r="E240" s="43">
        <v>1.0999999999999999E-2</v>
      </c>
      <c r="F240" s="43">
        <v>15</v>
      </c>
      <c r="G240" s="43">
        <v>60</v>
      </c>
      <c r="H240" s="43">
        <v>0.33</v>
      </c>
    </row>
    <row r="241" spans="1:8" s="1" customFormat="1">
      <c r="A241" s="46"/>
      <c r="B241" s="53" t="s">
        <v>15</v>
      </c>
      <c r="C241" s="71">
        <f t="shared" ref="C241:H241" si="29">SUM(C239:C240)</f>
        <v>250</v>
      </c>
      <c r="D241" s="71">
        <f t="shared" si="29"/>
        <v>7.8359999999999994</v>
      </c>
      <c r="E241" s="71">
        <f t="shared" si="29"/>
        <v>30.271000000000001</v>
      </c>
      <c r="F241" s="71">
        <f t="shared" si="29"/>
        <v>42.86</v>
      </c>
      <c r="G241" s="71">
        <f t="shared" si="29"/>
        <v>268.89999999999998</v>
      </c>
      <c r="H241" s="71">
        <f t="shared" si="29"/>
        <v>0.33</v>
      </c>
    </row>
    <row r="242" spans="1:8" s="1" customFormat="1">
      <c r="A242" s="46"/>
      <c r="B242" s="53" t="s">
        <v>66</v>
      </c>
      <c r="C242" s="99">
        <f t="shared" ref="C242:H242" si="30">C241+C235+C226+C223</f>
        <v>1455</v>
      </c>
      <c r="D242" s="69">
        <f t="shared" si="30"/>
        <v>37.175999999999995</v>
      </c>
      <c r="E242" s="69">
        <f t="shared" si="30"/>
        <v>77.310999999999993</v>
      </c>
      <c r="F242" s="69">
        <f t="shared" si="30"/>
        <v>229.03200000000001</v>
      </c>
      <c r="G242" s="69">
        <f t="shared" si="30"/>
        <v>1521.87</v>
      </c>
      <c r="H242" s="69">
        <f t="shared" si="30"/>
        <v>24.07</v>
      </c>
    </row>
    <row r="243" spans="1:8" s="1" customFormat="1">
      <c r="A243" s="55"/>
      <c r="B243" s="56"/>
      <c r="C243" s="57"/>
      <c r="D243" s="57"/>
      <c r="E243" s="57"/>
      <c r="F243" s="57"/>
      <c r="G243" s="57"/>
      <c r="H243" s="57"/>
    </row>
    <row r="244" spans="1:8" s="1" customFormat="1">
      <c r="A244" s="55"/>
      <c r="B244" s="56" t="s">
        <v>54</v>
      </c>
      <c r="C244" s="57">
        <v>5</v>
      </c>
      <c r="D244" s="57"/>
      <c r="E244" s="57"/>
      <c r="F244" s="57"/>
      <c r="G244" s="57"/>
      <c r="H244" s="57"/>
    </row>
    <row r="245" spans="1:8" s="1" customFormat="1">
      <c r="A245" s="20"/>
      <c r="B245" s="58" t="s">
        <v>61</v>
      </c>
      <c r="C245" s="20"/>
      <c r="D245" s="59" t="s">
        <v>57</v>
      </c>
      <c r="E245" s="59" t="s">
        <v>58</v>
      </c>
      <c r="F245" s="59" t="s">
        <v>59</v>
      </c>
      <c r="G245" s="60" t="s">
        <v>60</v>
      </c>
      <c r="H245" s="21"/>
    </row>
    <row r="246" spans="1:8" s="1" customFormat="1">
      <c r="A246" s="20"/>
      <c r="B246" s="61"/>
      <c r="C246" s="20"/>
      <c r="D246" s="62"/>
      <c r="E246" s="62"/>
      <c r="F246" s="62"/>
      <c r="G246" s="62"/>
      <c r="H246" s="71"/>
    </row>
    <row r="247" spans="1:8" s="1" customFormat="1">
      <c r="A247" s="20"/>
      <c r="B247" s="23"/>
      <c r="C247" s="20"/>
      <c r="D247" s="71"/>
      <c r="E247" s="71"/>
      <c r="F247" s="71"/>
      <c r="G247" s="85"/>
      <c r="H247" s="71"/>
    </row>
    <row r="248" spans="1:8" s="1" customFormat="1">
      <c r="A248" s="20"/>
      <c r="B248" s="18" t="s">
        <v>98</v>
      </c>
      <c r="C248" s="20"/>
      <c r="D248" s="21"/>
      <c r="E248" s="21"/>
      <c r="F248" s="127" t="s">
        <v>101</v>
      </c>
      <c r="G248" s="22"/>
      <c r="H248" s="22"/>
    </row>
    <row r="249" spans="1:8" s="1" customFormat="1" ht="15" customHeight="1">
      <c r="A249" s="20"/>
      <c r="B249" s="18" t="s">
        <v>98</v>
      </c>
      <c r="C249" s="20"/>
      <c r="D249" s="21"/>
      <c r="E249" s="21"/>
      <c r="F249" s="18" t="s">
        <v>99</v>
      </c>
      <c r="G249" s="22"/>
      <c r="H249" s="22"/>
    </row>
    <row r="250" spans="1:8" s="1" customFormat="1" ht="15" customHeight="1">
      <c r="A250" s="20"/>
      <c r="B250" s="23" t="s">
        <v>98</v>
      </c>
      <c r="C250" s="20"/>
      <c r="D250" s="21"/>
      <c r="E250" s="21"/>
      <c r="F250" s="50" t="s">
        <v>105</v>
      </c>
      <c r="G250" s="22"/>
      <c r="H250" s="22"/>
    </row>
    <row r="251" spans="1:8" s="11" customFormat="1">
      <c r="A251" s="20"/>
      <c r="B251" s="23"/>
      <c r="C251" s="20"/>
      <c r="D251" s="21"/>
      <c r="E251" s="21"/>
      <c r="F251" s="21"/>
      <c r="G251" s="21"/>
      <c r="H251" s="21"/>
    </row>
    <row r="252" spans="1:8">
      <c r="A252" s="20"/>
      <c r="B252" s="23"/>
      <c r="C252" s="20"/>
      <c r="D252" s="21"/>
      <c r="E252" s="21"/>
      <c r="F252" s="21"/>
      <c r="G252" s="21"/>
      <c r="H252" s="21"/>
    </row>
    <row r="253" spans="1:8" s="1" customFormat="1">
      <c r="A253" s="134" t="s">
        <v>103</v>
      </c>
      <c r="B253" s="134"/>
      <c r="C253" s="134"/>
      <c r="D253" s="134"/>
      <c r="E253" s="134"/>
      <c r="F253" s="134"/>
      <c r="G253" s="134"/>
      <c r="H253" s="134"/>
    </row>
    <row r="254" spans="1:8" s="1" customFormat="1">
      <c r="A254" s="20"/>
      <c r="B254" s="50"/>
      <c r="C254" s="86"/>
      <c r="D254" s="21"/>
      <c r="E254" s="21"/>
      <c r="F254" s="21"/>
      <c r="G254" s="21"/>
      <c r="H254" s="21"/>
    </row>
    <row r="255" spans="1:8" s="1" customFormat="1">
      <c r="A255" s="26" t="s">
        <v>0</v>
      </c>
      <c r="B255" s="27" t="s">
        <v>1</v>
      </c>
      <c r="C255" s="128" t="s">
        <v>56</v>
      </c>
      <c r="D255" s="129" t="s">
        <v>2</v>
      </c>
      <c r="E255" s="130"/>
      <c r="F255" s="130"/>
      <c r="G255" s="14" t="s">
        <v>3</v>
      </c>
      <c r="H255" s="15" t="s">
        <v>4</v>
      </c>
    </row>
    <row r="256" spans="1:8" s="1" customFormat="1">
      <c r="A256" s="29" t="s">
        <v>5</v>
      </c>
      <c r="B256" s="30"/>
      <c r="C256" s="143"/>
      <c r="D256" s="15" t="s">
        <v>6</v>
      </c>
      <c r="E256" s="15" t="s">
        <v>7</v>
      </c>
      <c r="F256" s="6" t="s">
        <v>8</v>
      </c>
      <c r="G256" s="6" t="s">
        <v>9</v>
      </c>
      <c r="H256" s="16" t="s">
        <v>10</v>
      </c>
    </row>
    <row r="257" spans="1:8" s="5" customFormat="1">
      <c r="A257" s="32">
        <v>1</v>
      </c>
      <c r="B257" s="28">
        <v>2</v>
      </c>
      <c r="C257" s="31" t="s">
        <v>62</v>
      </c>
      <c r="D257" s="31" t="s">
        <v>62</v>
      </c>
      <c r="E257" s="31" t="s">
        <v>62</v>
      </c>
      <c r="F257" s="31" t="s">
        <v>62</v>
      </c>
      <c r="G257" s="31" t="s">
        <v>62</v>
      </c>
      <c r="H257" s="31" t="s">
        <v>62</v>
      </c>
    </row>
    <row r="258" spans="1:8" s="1" customFormat="1">
      <c r="A258" s="35"/>
      <c r="B258" s="36"/>
      <c r="C258" s="37"/>
      <c r="D258" s="37"/>
      <c r="E258" s="37"/>
      <c r="F258" s="37"/>
      <c r="G258" s="37"/>
      <c r="H258" s="35"/>
    </row>
    <row r="259" spans="1:8" s="1" customFormat="1" ht="24.75" customHeight="1">
      <c r="A259" s="35"/>
      <c r="B259" s="38" t="s">
        <v>42</v>
      </c>
      <c r="C259" s="35"/>
      <c r="D259" s="35"/>
      <c r="E259" s="35"/>
      <c r="F259" s="35"/>
      <c r="G259" s="35"/>
      <c r="H259" s="35"/>
    </row>
    <row r="260" spans="1:8" s="1" customFormat="1" ht="15" customHeight="1">
      <c r="A260" s="140"/>
      <c r="B260" s="140"/>
      <c r="C260" s="35"/>
      <c r="D260" s="37"/>
      <c r="E260" s="37"/>
      <c r="F260" s="37"/>
      <c r="G260" s="35"/>
      <c r="H260" s="35"/>
    </row>
    <row r="261" spans="1:8" s="1" customFormat="1" ht="18.75" customHeight="1">
      <c r="A261" s="140"/>
      <c r="B261" s="140"/>
      <c r="C261" s="138" t="s">
        <v>12</v>
      </c>
      <c r="D261" s="138"/>
      <c r="E261" s="35"/>
      <c r="F261" s="35"/>
      <c r="G261" s="35"/>
      <c r="H261" s="35"/>
    </row>
    <row r="262" spans="1:8" s="1" customFormat="1" ht="18.75" customHeight="1">
      <c r="A262" s="31">
        <v>182</v>
      </c>
      <c r="B262" s="63" t="s">
        <v>39</v>
      </c>
      <c r="C262" s="28">
        <v>180</v>
      </c>
      <c r="D262" s="100">
        <v>5.0599999999999996</v>
      </c>
      <c r="E262" s="100">
        <v>5.99</v>
      </c>
      <c r="F262" s="100">
        <v>15.48</v>
      </c>
      <c r="G262" s="100">
        <v>244.3</v>
      </c>
      <c r="H262" s="101">
        <v>0.48</v>
      </c>
    </row>
    <row r="263" spans="1:8" s="1" customFormat="1" ht="18.75" customHeight="1">
      <c r="A263" s="47">
        <v>701</v>
      </c>
      <c r="B263" s="45" t="s">
        <v>85</v>
      </c>
      <c r="C263" s="31">
        <v>30</v>
      </c>
      <c r="D263" s="64">
        <v>2.25</v>
      </c>
      <c r="E263" s="64">
        <v>0.87</v>
      </c>
      <c r="F263" s="64">
        <v>15.27</v>
      </c>
      <c r="G263" s="64">
        <v>79.2</v>
      </c>
      <c r="H263" s="64">
        <v>0</v>
      </c>
    </row>
    <row r="264" spans="1:8" s="1" customFormat="1" ht="17.25" customHeight="1">
      <c r="A264" s="31">
        <v>377</v>
      </c>
      <c r="B264" s="66" t="s">
        <v>22</v>
      </c>
      <c r="C264" s="67">
        <v>200</v>
      </c>
      <c r="D264" s="68">
        <v>0.22</v>
      </c>
      <c r="E264" s="68">
        <v>0.11</v>
      </c>
      <c r="F264" s="68">
        <v>15.44</v>
      </c>
      <c r="G264" s="68">
        <v>62</v>
      </c>
      <c r="H264" s="68">
        <v>1.2</v>
      </c>
    </row>
    <row r="265" spans="1:8" s="1" customFormat="1" ht="30" customHeight="1">
      <c r="A265" s="31"/>
      <c r="B265" s="45" t="s">
        <v>15</v>
      </c>
      <c r="C265" s="46">
        <f t="shared" ref="C265:H265" si="31">SUM(C262:C264)</f>
        <v>410</v>
      </c>
      <c r="D265" s="46">
        <f t="shared" si="31"/>
        <v>7.5299999999999994</v>
      </c>
      <c r="E265" s="46">
        <f t="shared" si="31"/>
        <v>6.9700000000000006</v>
      </c>
      <c r="F265" s="46">
        <f t="shared" si="31"/>
        <v>46.19</v>
      </c>
      <c r="G265" s="46">
        <f t="shared" si="31"/>
        <v>385.5</v>
      </c>
      <c r="H265" s="46">
        <f t="shared" si="31"/>
        <v>1.68</v>
      </c>
    </row>
    <row r="266" spans="1:8" s="1" customFormat="1">
      <c r="A266" s="139" t="s">
        <v>97</v>
      </c>
      <c r="B266" s="132"/>
      <c r="C266" s="132"/>
      <c r="D266" s="132"/>
      <c r="E266" s="132"/>
      <c r="F266" s="132"/>
      <c r="G266" s="132"/>
      <c r="H266" s="132"/>
    </row>
    <row r="267" spans="1:8" s="1" customFormat="1">
      <c r="A267" s="47">
        <v>389</v>
      </c>
      <c r="B267" s="48" t="s">
        <v>16</v>
      </c>
      <c r="C267" s="31">
        <v>100</v>
      </c>
      <c r="D267" s="49">
        <v>0.5</v>
      </c>
      <c r="E267" s="49">
        <v>0</v>
      </c>
      <c r="F267" s="49">
        <v>10.1</v>
      </c>
      <c r="G267" s="49">
        <v>42.4</v>
      </c>
      <c r="H267" s="49">
        <v>40</v>
      </c>
    </row>
    <row r="268" spans="1:8" s="1" customFormat="1">
      <c r="A268" s="31"/>
      <c r="B268" s="45" t="s">
        <v>15</v>
      </c>
      <c r="C268" s="46">
        <f t="shared" ref="C268:H268" si="32">SUM(C267)</f>
        <v>100</v>
      </c>
      <c r="D268" s="46">
        <f t="shared" si="32"/>
        <v>0.5</v>
      </c>
      <c r="E268" s="46">
        <f t="shared" si="32"/>
        <v>0</v>
      </c>
      <c r="F268" s="46">
        <f t="shared" si="32"/>
        <v>10.1</v>
      </c>
      <c r="G268" s="46">
        <f t="shared" si="32"/>
        <v>42.4</v>
      </c>
      <c r="H268" s="46">
        <f t="shared" si="32"/>
        <v>40</v>
      </c>
    </row>
    <row r="269" spans="1:8" s="1" customFormat="1">
      <c r="A269" s="20"/>
      <c r="B269" s="50"/>
      <c r="C269" s="31"/>
      <c r="D269" s="120" t="s">
        <v>96</v>
      </c>
      <c r="E269" s="71"/>
      <c r="F269" s="71"/>
      <c r="G269" s="20"/>
      <c r="H269" s="20"/>
    </row>
    <row r="270" spans="1:8" s="1" customFormat="1" ht="20.25" customHeight="1">
      <c r="A270" s="31">
        <v>47</v>
      </c>
      <c r="B270" s="63" t="s">
        <v>35</v>
      </c>
      <c r="C270" s="41">
        <v>50</v>
      </c>
      <c r="D270" s="42">
        <v>0.52</v>
      </c>
      <c r="E270" s="42">
        <v>2</v>
      </c>
      <c r="F270" s="42">
        <v>3.2</v>
      </c>
      <c r="G270" s="42">
        <v>33.6</v>
      </c>
      <c r="H270" s="42">
        <v>1.44</v>
      </c>
    </row>
    <row r="271" spans="1:8" s="1" customFormat="1" ht="19.5" customHeight="1">
      <c r="A271" s="31">
        <v>102</v>
      </c>
      <c r="B271" s="51" t="s">
        <v>84</v>
      </c>
      <c r="C271" s="31">
        <v>180</v>
      </c>
      <c r="D271" s="52">
        <v>3.95</v>
      </c>
      <c r="E271" s="52">
        <v>3.79</v>
      </c>
      <c r="F271" s="52">
        <v>11.9</v>
      </c>
      <c r="G271" s="52">
        <v>106.74</v>
      </c>
      <c r="H271" s="52">
        <v>5.12</v>
      </c>
    </row>
    <row r="272" spans="1:8" s="1" customFormat="1">
      <c r="A272" s="43">
        <v>489</v>
      </c>
      <c r="B272" s="44" t="s">
        <v>92</v>
      </c>
      <c r="C272" s="31">
        <v>180</v>
      </c>
      <c r="D272" s="52">
        <v>15.66</v>
      </c>
      <c r="E272" s="52">
        <v>17</v>
      </c>
      <c r="F272" s="52">
        <v>13.41</v>
      </c>
      <c r="G272" s="52">
        <v>269.10000000000002</v>
      </c>
      <c r="H272" s="52">
        <v>7.0000000000000007E-2</v>
      </c>
    </row>
    <row r="273" spans="1:9" s="1" customFormat="1">
      <c r="A273" s="31">
        <v>349</v>
      </c>
      <c r="B273" s="45" t="s">
        <v>72</v>
      </c>
      <c r="C273" s="31">
        <v>180</v>
      </c>
      <c r="D273" s="52">
        <v>0.6</v>
      </c>
      <c r="E273" s="52">
        <v>8.1000000000000003E-2</v>
      </c>
      <c r="F273" s="52">
        <v>28.8</v>
      </c>
      <c r="G273" s="52">
        <v>119.52</v>
      </c>
      <c r="H273" s="52">
        <v>0.65</v>
      </c>
    </row>
    <row r="274" spans="1:9" s="1" customFormat="1">
      <c r="A274" s="47">
        <v>702</v>
      </c>
      <c r="B274" s="48" t="s">
        <v>64</v>
      </c>
      <c r="C274" s="31">
        <v>20</v>
      </c>
      <c r="D274" s="52">
        <v>1.27</v>
      </c>
      <c r="E274" s="52">
        <v>0.2</v>
      </c>
      <c r="F274" s="52">
        <v>8.1999999999999993</v>
      </c>
      <c r="G274" s="52">
        <v>39.68</v>
      </c>
      <c r="H274" s="52">
        <v>0</v>
      </c>
    </row>
    <row r="275" spans="1:9" s="1" customFormat="1">
      <c r="A275" s="47">
        <v>701</v>
      </c>
      <c r="B275" s="48" t="s">
        <v>65</v>
      </c>
      <c r="C275" s="31">
        <v>20</v>
      </c>
      <c r="D275" s="52">
        <v>1.2</v>
      </c>
      <c r="E275" s="52">
        <v>0.22</v>
      </c>
      <c r="F275" s="52">
        <v>7.35</v>
      </c>
      <c r="G275" s="52">
        <v>36.18</v>
      </c>
      <c r="H275" s="52">
        <v>0</v>
      </c>
    </row>
    <row r="276" spans="1:9" s="1" customFormat="1" ht="15" customHeight="1">
      <c r="A276" s="31"/>
      <c r="B276" s="45" t="s">
        <v>15</v>
      </c>
      <c r="C276" s="99">
        <f t="shared" ref="C276:H276" si="33">SUM(C270:C275)</f>
        <v>630</v>
      </c>
      <c r="D276" s="99">
        <f t="shared" si="33"/>
        <v>23.200000000000003</v>
      </c>
      <c r="E276" s="99">
        <f t="shared" si="33"/>
        <v>23.290999999999997</v>
      </c>
      <c r="F276" s="99">
        <f t="shared" si="33"/>
        <v>72.86</v>
      </c>
      <c r="G276" s="99">
        <f t="shared" si="33"/>
        <v>604.81999999999994</v>
      </c>
      <c r="H276" s="54">
        <f t="shared" si="33"/>
        <v>7.2800000000000011</v>
      </c>
    </row>
    <row r="277" spans="1:9" s="1" customFormat="1">
      <c r="A277" s="131" t="s">
        <v>43</v>
      </c>
      <c r="B277" s="132"/>
      <c r="C277" s="132"/>
      <c r="D277" s="132"/>
      <c r="E277" s="132"/>
      <c r="F277" s="132"/>
      <c r="G277" s="132"/>
      <c r="H277" s="132"/>
    </row>
    <row r="278" spans="1:9" s="1" customFormat="1">
      <c r="A278" s="79">
        <v>399</v>
      </c>
      <c r="B278" s="80" t="s">
        <v>95</v>
      </c>
      <c r="C278" s="124">
        <v>70</v>
      </c>
      <c r="D278" s="93">
        <v>3.91</v>
      </c>
      <c r="E278" s="93">
        <v>4.08</v>
      </c>
      <c r="F278" s="93">
        <v>24.85</v>
      </c>
      <c r="G278" s="93">
        <v>151.76</v>
      </c>
      <c r="H278" s="93">
        <v>0</v>
      </c>
    </row>
    <row r="279" spans="1:9" s="1" customFormat="1">
      <c r="A279" s="31"/>
      <c r="B279" s="45"/>
      <c r="C279" s="31"/>
      <c r="D279" s="70"/>
      <c r="E279" s="70"/>
      <c r="F279" s="70"/>
      <c r="G279" s="70"/>
      <c r="H279" s="70"/>
    </row>
    <row r="280" spans="1:9" s="1" customFormat="1">
      <c r="A280" s="31">
        <v>377</v>
      </c>
      <c r="B280" s="66" t="s">
        <v>22</v>
      </c>
      <c r="C280" s="67">
        <v>180</v>
      </c>
      <c r="D280" s="68">
        <v>0.2</v>
      </c>
      <c r="E280" s="68">
        <v>0.1</v>
      </c>
      <c r="F280" s="68">
        <v>13.9</v>
      </c>
      <c r="G280" s="68">
        <v>55.8</v>
      </c>
      <c r="H280" s="68">
        <v>1.1200000000000001</v>
      </c>
    </row>
    <row r="281" spans="1:9" s="1" customFormat="1">
      <c r="A281" s="31"/>
      <c r="B281" s="45" t="s">
        <v>15</v>
      </c>
      <c r="C281" s="46">
        <f>SUM(C278:C280)</f>
        <v>250</v>
      </c>
      <c r="D281" s="69">
        <f t="shared" ref="D281:H281" si="34">SUM(D278:D280)</f>
        <v>4.1100000000000003</v>
      </c>
      <c r="E281" s="69">
        <f t="shared" si="34"/>
        <v>4.18</v>
      </c>
      <c r="F281" s="69">
        <f t="shared" si="34"/>
        <v>38.75</v>
      </c>
      <c r="G281" s="69">
        <f t="shared" si="34"/>
        <v>207.56</v>
      </c>
      <c r="H281" s="69">
        <f t="shared" si="34"/>
        <v>1.1200000000000001</v>
      </c>
    </row>
    <row r="282" spans="1:9" s="11" customFormat="1">
      <c r="A282" s="31"/>
      <c r="B282" s="53" t="s">
        <v>66</v>
      </c>
      <c r="C282" s="102">
        <f t="shared" ref="C282:H282" si="35">C281+C276+C268+C265</f>
        <v>1390</v>
      </c>
      <c r="D282" s="102">
        <f t="shared" si="35"/>
        <v>35.340000000000003</v>
      </c>
      <c r="E282" s="102">
        <f t="shared" si="35"/>
        <v>34.440999999999995</v>
      </c>
      <c r="F282" s="102">
        <f t="shared" si="35"/>
        <v>167.89999999999998</v>
      </c>
      <c r="G282" s="102">
        <f t="shared" si="35"/>
        <v>1240.2799999999997</v>
      </c>
      <c r="H282" s="102">
        <f t="shared" si="35"/>
        <v>50.080000000000005</v>
      </c>
    </row>
    <row r="283" spans="1:9" s="1" customFormat="1">
      <c r="A283" s="55"/>
      <c r="B283" s="56"/>
      <c r="C283" s="54"/>
      <c r="D283" s="54"/>
      <c r="E283" s="54"/>
      <c r="F283" s="54"/>
      <c r="G283" s="54"/>
      <c r="H283" s="54"/>
    </row>
    <row r="284" spans="1:9" s="1" customFormat="1">
      <c r="A284" s="55"/>
      <c r="B284" s="56" t="s">
        <v>54</v>
      </c>
      <c r="C284" s="54">
        <v>5</v>
      </c>
      <c r="D284" s="54"/>
      <c r="E284" s="54"/>
      <c r="F284" s="54"/>
      <c r="G284" s="54"/>
      <c r="H284" s="54"/>
    </row>
    <row r="285" spans="1:9" s="1" customFormat="1">
      <c r="A285" s="20"/>
      <c r="B285" s="58" t="s">
        <v>61</v>
      </c>
      <c r="C285" s="20"/>
      <c r="D285" s="59" t="s">
        <v>57</v>
      </c>
      <c r="E285" s="59" t="s">
        <v>58</v>
      </c>
      <c r="F285" s="59" t="s">
        <v>59</v>
      </c>
      <c r="G285" s="60" t="s">
        <v>60</v>
      </c>
      <c r="H285" s="21"/>
    </row>
    <row r="286" spans="1:9" s="1" customFormat="1">
      <c r="A286" s="20"/>
      <c r="B286" s="61"/>
      <c r="C286" s="20"/>
      <c r="D286" s="62"/>
      <c r="E286" s="62"/>
      <c r="F286" s="62"/>
      <c r="G286" s="85"/>
      <c r="H286" s="21"/>
    </row>
    <row r="287" spans="1:9" s="1" customFormat="1">
      <c r="A287" s="134"/>
      <c r="B287" s="134"/>
      <c r="C287" s="134"/>
      <c r="D287" s="134"/>
      <c r="E287" s="134"/>
      <c r="F287" s="134"/>
      <c r="G287" s="134"/>
      <c r="H287" s="134"/>
    </row>
    <row r="288" spans="1:9" s="7" customFormat="1" ht="15" customHeight="1">
      <c r="A288" s="24"/>
      <c r="B288" s="18" t="s">
        <v>98</v>
      </c>
      <c r="C288" s="20"/>
      <c r="D288" s="21"/>
      <c r="E288" s="21"/>
      <c r="F288" s="127" t="s">
        <v>101</v>
      </c>
      <c r="G288" s="22"/>
      <c r="H288" s="22"/>
      <c r="I288" s="1"/>
    </row>
    <row r="289" spans="1:9" s="12" customFormat="1">
      <c r="A289" s="24"/>
      <c r="B289" s="18" t="s">
        <v>98</v>
      </c>
      <c r="C289" s="20"/>
      <c r="D289" s="21"/>
      <c r="E289" s="21"/>
      <c r="F289" s="18" t="s">
        <v>99</v>
      </c>
      <c r="G289" s="22"/>
      <c r="H289" s="22"/>
      <c r="I289" s="1"/>
    </row>
    <row r="290" spans="1:9" s="10" customFormat="1">
      <c r="A290" s="24"/>
      <c r="B290" s="23" t="s">
        <v>98</v>
      </c>
      <c r="C290" s="20"/>
      <c r="D290" s="21"/>
      <c r="E290" s="21"/>
      <c r="F290" s="50" t="s">
        <v>105</v>
      </c>
      <c r="G290" s="22"/>
      <c r="H290" s="22"/>
      <c r="I290" s="1"/>
    </row>
    <row r="291" spans="1:9" s="10" customFormat="1">
      <c r="A291" s="24"/>
      <c r="B291" s="24"/>
      <c r="C291" s="24"/>
      <c r="D291" s="24"/>
      <c r="E291" s="24"/>
      <c r="F291" s="24"/>
      <c r="G291" s="24"/>
      <c r="H291" s="24"/>
    </row>
    <row r="292" spans="1:9" s="10" customFormat="1">
      <c r="A292" s="24"/>
      <c r="B292" s="24"/>
      <c r="C292" s="24"/>
      <c r="D292" s="24"/>
      <c r="E292" s="24"/>
      <c r="F292" s="24"/>
      <c r="G292" s="24"/>
      <c r="H292" s="24"/>
    </row>
    <row r="293" spans="1:9" s="1" customFormat="1">
      <c r="A293" s="134" t="s">
        <v>103</v>
      </c>
      <c r="B293" s="134"/>
      <c r="C293" s="134"/>
      <c r="D293" s="134"/>
      <c r="E293" s="134"/>
      <c r="F293" s="134"/>
      <c r="G293" s="134"/>
      <c r="H293" s="134"/>
    </row>
    <row r="294" spans="1:9" s="7" customFormat="1" ht="15" customHeight="1">
      <c r="A294" s="26" t="s">
        <v>0</v>
      </c>
      <c r="B294" s="27" t="s">
        <v>1</v>
      </c>
      <c r="C294" s="128" t="s">
        <v>56</v>
      </c>
      <c r="D294" s="129" t="s">
        <v>2</v>
      </c>
      <c r="E294" s="130"/>
      <c r="F294" s="130"/>
      <c r="G294" s="14" t="s">
        <v>3</v>
      </c>
      <c r="H294" s="15" t="s">
        <v>4</v>
      </c>
    </row>
    <row r="295" spans="1:9" s="7" customFormat="1" ht="25.5" customHeight="1">
      <c r="A295" s="29" t="s">
        <v>5</v>
      </c>
      <c r="B295" s="30"/>
      <c r="C295" s="143"/>
      <c r="D295" s="15" t="s">
        <v>6</v>
      </c>
      <c r="E295" s="15" t="s">
        <v>7</v>
      </c>
      <c r="F295" s="6" t="s">
        <v>8</v>
      </c>
      <c r="G295" s="6" t="s">
        <v>9</v>
      </c>
      <c r="H295" s="16" t="s">
        <v>10</v>
      </c>
    </row>
    <row r="296" spans="1:9" s="7" customFormat="1">
      <c r="A296" s="32">
        <v>1</v>
      </c>
      <c r="B296" s="28">
        <v>2</v>
      </c>
      <c r="C296" s="31" t="s">
        <v>62</v>
      </c>
      <c r="D296" s="31" t="s">
        <v>62</v>
      </c>
      <c r="E296" s="31" t="s">
        <v>62</v>
      </c>
      <c r="F296" s="31" t="s">
        <v>62</v>
      </c>
      <c r="G296" s="31" t="s">
        <v>62</v>
      </c>
      <c r="H296" s="31" t="s">
        <v>62</v>
      </c>
    </row>
    <row r="297" spans="1:9" s="5" customFormat="1">
      <c r="A297" s="35"/>
      <c r="B297" s="38" t="s">
        <v>44</v>
      </c>
      <c r="C297" s="35"/>
      <c r="D297" s="35"/>
      <c r="E297" s="35"/>
      <c r="F297" s="35"/>
      <c r="G297" s="35"/>
      <c r="H297" s="35"/>
    </row>
    <row r="298" spans="1:9" s="1" customFormat="1">
      <c r="A298" s="140"/>
      <c r="B298" s="140"/>
      <c r="C298" s="35"/>
      <c r="D298" s="37"/>
      <c r="E298" s="37"/>
      <c r="F298" s="37"/>
      <c r="G298" s="35"/>
      <c r="H298" s="35"/>
    </row>
    <row r="299" spans="1:9" s="1" customFormat="1">
      <c r="A299" s="142"/>
      <c r="B299" s="142"/>
      <c r="C299" s="138" t="s">
        <v>12</v>
      </c>
      <c r="D299" s="138"/>
      <c r="E299" s="35"/>
      <c r="F299" s="35"/>
      <c r="G299" s="35"/>
      <c r="H299" s="35"/>
    </row>
    <row r="300" spans="1:9" s="1" customFormat="1" ht="31.5">
      <c r="A300" s="39">
        <v>181</v>
      </c>
      <c r="B300" s="40" t="s">
        <v>76</v>
      </c>
      <c r="C300" s="41">
        <v>180</v>
      </c>
      <c r="D300" s="42">
        <v>5.4</v>
      </c>
      <c r="E300" s="42">
        <v>7.35</v>
      </c>
      <c r="F300" s="42">
        <v>26.37</v>
      </c>
      <c r="G300" s="42">
        <v>215.1</v>
      </c>
      <c r="H300" s="42">
        <v>0.48</v>
      </c>
    </row>
    <row r="301" spans="1:9" s="1" customFormat="1" ht="17.25" customHeight="1">
      <c r="A301" s="64">
        <v>1</v>
      </c>
      <c r="B301" s="65" t="s">
        <v>21</v>
      </c>
      <c r="C301" s="64">
        <v>35</v>
      </c>
      <c r="D301" s="64">
        <v>2.42</v>
      </c>
      <c r="E301" s="64">
        <v>3.13</v>
      </c>
      <c r="F301" s="64">
        <v>9.8019999999999996</v>
      </c>
      <c r="G301" s="64">
        <v>119</v>
      </c>
      <c r="H301" s="64">
        <v>0</v>
      </c>
    </row>
    <row r="302" spans="1:9" s="1" customFormat="1" ht="17.25" customHeight="1">
      <c r="A302" s="43">
        <v>376</v>
      </c>
      <c r="B302" s="44" t="s">
        <v>14</v>
      </c>
      <c r="C302" s="43">
        <v>200</v>
      </c>
      <c r="D302" s="43">
        <v>6.6000000000000003E-2</v>
      </c>
      <c r="E302" s="43">
        <v>1.0999999999999999E-2</v>
      </c>
      <c r="F302" s="43">
        <v>15</v>
      </c>
      <c r="G302" s="43">
        <v>60</v>
      </c>
      <c r="H302" s="43">
        <v>0.33</v>
      </c>
    </row>
    <row r="303" spans="1:9" s="1" customFormat="1" ht="27.75" hidden="1" customHeight="1">
      <c r="A303" s="31"/>
      <c r="B303" s="45" t="s">
        <v>15</v>
      </c>
      <c r="C303" s="46">
        <f t="shared" ref="C303:H303" si="36">SUM(C300:C302)</f>
        <v>415</v>
      </c>
      <c r="D303" s="46">
        <f t="shared" si="36"/>
        <v>7.8860000000000001</v>
      </c>
      <c r="E303" s="46">
        <f t="shared" si="36"/>
        <v>10.491</v>
      </c>
      <c r="F303" s="46">
        <f t="shared" si="36"/>
        <v>51.171999999999997</v>
      </c>
      <c r="G303" s="46">
        <f t="shared" si="36"/>
        <v>394.1</v>
      </c>
      <c r="H303" s="46">
        <f t="shared" si="36"/>
        <v>0.81</v>
      </c>
    </row>
    <row r="304" spans="1:9" s="1" customFormat="1" ht="21" customHeight="1">
      <c r="A304" s="139" t="s">
        <v>97</v>
      </c>
      <c r="B304" s="132"/>
      <c r="C304" s="132"/>
      <c r="D304" s="132"/>
      <c r="E304" s="132"/>
      <c r="F304" s="132"/>
      <c r="G304" s="132"/>
      <c r="H304" s="132"/>
    </row>
    <row r="305" spans="1:23" s="1" customFormat="1" ht="21" customHeight="1">
      <c r="A305" s="31">
        <v>338</v>
      </c>
      <c r="B305" s="45" t="s">
        <v>23</v>
      </c>
      <c r="C305" s="31">
        <v>100</v>
      </c>
      <c r="D305" s="70">
        <v>0.4</v>
      </c>
      <c r="E305" s="70">
        <v>0.4</v>
      </c>
      <c r="F305" s="70">
        <v>9.8000000000000007</v>
      </c>
      <c r="G305" s="70">
        <v>44</v>
      </c>
      <c r="H305" s="70">
        <v>10</v>
      </c>
    </row>
    <row r="306" spans="1:23" s="1" customFormat="1" ht="21" customHeight="1">
      <c r="A306" s="31"/>
      <c r="B306" s="45" t="s">
        <v>15</v>
      </c>
      <c r="C306" s="46">
        <f t="shared" ref="C306:H306" si="37">SUM(C305)</f>
        <v>100</v>
      </c>
      <c r="D306" s="46">
        <f t="shared" si="37"/>
        <v>0.4</v>
      </c>
      <c r="E306" s="46">
        <f t="shared" si="37"/>
        <v>0.4</v>
      </c>
      <c r="F306" s="46">
        <f t="shared" si="37"/>
        <v>9.8000000000000007</v>
      </c>
      <c r="G306" s="46">
        <f t="shared" si="37"/>
        <v>44</v>
      </c>
      <c r="H306" s="46">
        <f t="shared" si="37"/>
        <v>10</v>
      </c>
    </row>
    <row r="307" spans="1:23" s="1" customFormat="1" ht="17.25" customHeight="1">
      <c r="A307" s="20"/>
      <c r="B307" s="50"/>
      <c r="C307" s="20"/>
      <c r="D307" s="120" t="s">
        <v>96</v>
      </c>
      <c r="E307" s="71"/>
      <c r="F307" s="71"/>
      <c r="G307" s="20"/>
      <c r="H307" s="20"/>
    </row>
    <row r="308" spans="1:23" s="1" customFormat="1" ht="19.5" customHeight="1">
      <c r="A308" s="43">
        <v>70</v>
      </c>
      <c r="B308" s="44" t="s">
        <v>63</v>
      </c>
      <c r="C308" s="43">
        <v>50</v>
      </c>
      <c r="D308" s="43">
        <v>0.4</v>
      </c>
      <c r="E308" s="43">
        <v>0.05</v>
      </c>
      <c r="F308" s="43">
        <v>0.85</v>
      </c>
      <c r="G308" s="43">
        <v>6.5</v>
      </c>
      <c r="H308" s="43">
        <v>2.8</v>
      </c>
    </row>
    <row r="309" spans="1:23" s="1" customFormat="1" ht="30" customHeight="1">
      <c r="A309" s="31">
        <v>103</v>
      </c>
      <c r="B309" s="63" t="s">
        <v>31</v>
      </c>
      <c r="C309" s="41">
        <v>180</v>
      </c>
      <c r="D309" s="42">
        <v>2.4300000000000002</v>
      </c>
      <c r="E309" s="42">
        <v>2.34</v>
      </c>
      <c r="F309" s="42">
        <v>17.010000000000002</v>
      </c>
      <c r="G309" s="42">
        <v>99.9</v>
      </c>
      <c r="H309" s="42">
        <v>5.94</v>
      </c>
    </row>
    <row r="310" spans="1:23" s="1" customFormat="1">
      <c r="A310" s="43">
        <v>268</v>
      </c>
      <c r="B310" s="44" t="s">
        <v>17</v>
      </c>
      <c r="C310" s="43">
        <v>70</v>
      </c>
      <c r="D310" s="43">
        <v>11.13</v>
      </c>
      <c r="E310" s="43">
        <v>14.34</v>
      </c>
      <c r="F310" s="43">
        <v>8.4</v>
      </c>
      <c r="G310" s="43">
        <v>204.91</v>
      </c>
      <c r="H310" s="43">
        <v>7.0000000000000007E-2</v>
      </c>
    </row>
    <row r="311" spans="1:23" s="1" customFormat="1">
      <c r="A311" s="31">
        <v>305</v>
      </c>
      <c r="B311" s="45" t="s">
        <v>27</v>
      </c>
      <c r="C311" s="31">
        <v>150</v>
      </c>
      <c r="D311" s="52">
        <v>3.6</v>
      </c>
      <c r="E311" s="52">
        <v>9</v>
      </c>
      <c r="F311" s="52">
        <v>35.700000000000003</v>
      </c>
      <c r="G311" s="52">
        <v>199.95</v>
      </c>
      <c r="H311" s="52">
        <v>0</v>
      </c>
    </row>
    <row r="312" spans="1:23" s="1" customFormat="1">
      <c r="A312" s="43">
        <v>342</v>
      </c>
      <c r="B312" s="44" t="s">
        <v>71</v>
      </c>
      <c r="C312" s="123">
        <v>180</v>
      </c>
      <c r="D312" s="43">
        <v>0.14000000000000001</v>
      </c>
      <c r="E312" s="43">
        <v>0.14000000000000001</v>
      </c>
      <c r="F312" s="43">
        <v>25.091999999999999</v>
      </c>
      <c r="G312" s="43">
        <v>103.14</v>
      </c>
      <c r="H312" s="43">
        <v>0.81</v>
      </c>
    </row>
    <row r="313" spans="1:23" s="1" customFormat="1">
      <c r="A313" s="47">
        <v>702</v>
      </c>
      <c r="B313" s="48" t="s">
        <v>64</v>
      </c>
      <c r="C313" s="31">
        <v>20</v>
      </c>
      <c r="D313" s="52">
        <v>1.27</v>
      </c>
      <c r="E313" s="52">
        <v>0.2</v>
      </c>
      <c r="F313" s="52">
        <v>8.1999999999999993</v>
      </c>
      <c r="G313" s="52">
        <v>39.68</v>
      </c>
      <c r="H313" s="52">
        <v>0</v>
      </c>
    </row>
    <row r="314" spans="1:23" s="1" customFormat="1">
      <c r="A314" s="47">
        <v>701</v>
      </c>
      <c r="B314" s="48" t="s">
        <v>65</v>
      </c>
      <c r="C314" s="31">
        <v>20</v>
      </c>
      <c r="D314" s="52">
        <v>1.2</v>
      </c>
      <c r="E314" s="52">
        <v>0.22</v>
      </c>
      <c r="F314" s="52">
        <v>7.35</v>
      </c>
      <c r="G314" s="52">
        <v>36.18</v>
      </c>
      <c r="H314" s="52">
        <v>0</v>
      </c>
    </row>
    <row r="315" spans="1:23" s="1" customFormat="1" ht="15" customHeight="1">
      <c r="A315" s="31"/>
      <c r="B315" s="45" t="s">
        <v>15</v>
      </c>
      <c r="C315" s="46">
        <v>695</v>
      </c>
      <c r="D315" s="76">
        <f t="shared" ref="D315:H315" si="38">SUM(D308:D314)</f>
        <v>20.170000000000002</v>
      </c>
      <c r="E315" s="76">
        <f t="shared" si="38"/>
        <v>26.29</v>
      </c>
      <c r="F315" s="76">
        <f t="shared" si="38"/>
        <v>102.602</v>
      </c>
      <c r="G315" s="76">
        <f t="shared" si="38"/>
        <v>690.25999999999988</v>
      </c>
      <c r="H315" s="76">
        <f t="shared" si="38"/>
        <v>9.620000000000001</v>
      </c>
    </row>
    <row r="316" spans="1:23" s="1" customFormat="1" ht="36.75" customHeight="1">
      <c r="A316" s="131" t="s">
        <v>45</v>
      </c>
      <c r="B316" s="132"/>
      <c r="C316" s="132"/>
      <c r="D316" s="132"/>
      <c r="E316" s="132"/>
      <c r="F316" s="132"/>
      <c r="G316" s="132"/>
      <c r="H316" s="132"/>
    </row>
    <row r="317" spans="1:23" s="1" customFormat="1">
      <c r="A317" s="43">
        <v>378</v>
      </c>
      <c r="B317" s="44" t="s">
        <v>18</v>
      </c>
      <c r="C317" s="43">
        <v>200</v>
      </c>
      <c r="D317" s="43">
        <v>2.31</v>
      </c>
      <c r="E317" s="43">
        <v>1.35</v>
      </c>
      <c r="F317" s="43">
        <v>15.9</v>
      </c>
      <c r="G317" s="43">
        <v>81</v>
      </c>
      <c r="H317" s="43">
        <v>0</v>
      </c>
    </row>
    <row r="318" spans="1:23" s="1" customFormat="1">
      <c r="A318" s="43" t="s">
        <v>82</v>
      </c>
      <c r="B318" s="44" t="s">
        <v>83</v>
      </c>
      <c r="C318" s="43">
        <v>50</v>
      </c>
      <c r="D318" s="43">
        <v>8.83</v>
      </c>
      <c r="E318" s="43">
        <v>8.83</v>
      </c>
      <c r="F318" s="43">
        <v>43.5</v>
      </c>
      <c r="G318" s="43">
        <v>286.60000000000002</v>
      </c>
      <c r="H318" s="43">
        <v>0.25</v>
      </c>
    </row>
    <row r="319" spans="1:23" s="11" customFormat="1">
      <c r="A319" s="103"/>
      <c r="B319" s="48"/>
      <c r="C319" s="31"/>
      <c r="D319" s="49"/>
      <c r="E319" s="49"/>
      <c r="F319" s="49"/>
      <c r="G319" s="49"/>
      <c r="H319" s="104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</row>
    <row r="320" spans="1:23" s="1" customFormat="1">
      <c r="A320" s="103"/>
      <c r="B320" s="45" t="s">
        <v>15</v>
      </c>
      <c r="C320" s="46">
        <f t="shared" ref="C320:H320" si="39">SUM(C317:C319)</f>
        <v>250</v>
      </c>
      <c r="D320" s="46">
        <f t="shared" si="39"/>
        <v>11.14</v>
      </c>
      <c r="E320" s="46">
        <f t="shared" si="39"/>
        <v>10.18</v>
      </c>
      <c r="F320" s="46">
        <f t="shared" si="39"/>
        <v>59.4</v>
      </c>
      <c r="G320" s="46">
        <f t="shared" si="39"/>
        <v>367.6</v>
      </c>
      <c r="H320" s="46">
        <f t="shared" si="39"/>
        <v>0.25</v>
      </c>
    </row>
    <row r="321" spans="1:8" s="1" customFormat="1" ht="14.25" customHeight="1">
      <c r="A321" s="105"/>
      <c r="B321" s="53" t="s">
        <v>66</v>
      </c>
      <c r="C321" s="46">
        <f t="shared" ref="C321:H321" si="40">C320+C315+C306+C303</f>
        <v>1460</v>
      </c>
      <c r="D321" s="69">
        <f t="shared" si="40"/>
        <v>39.596000000000004</v>
      </c>
      <c r="E321" s="69">
        <f t="shared" si="40"/>
        <v>47.360999999999997</v>
      </c>
      <c r="F321" s="69">
        <f t="shared" si="40"/>
        <v>222.97400000000002</v>
      </c>
      <c r="G321" s="69">
        <f t="shared" si="40"/>
        <v>1495.96</v>
      </c>
      <c r="H321" s="69">
        <f t="shared" si="40"/>
        <v>20.68</v>
      </c>
    </row>
    <row r="322" spans="1:8" s="1" customFormat="1">
      <c r="A322" s="20"/>
      <c r="B322" s="61"/>
      <c r="C322" s="20"/>
      <c r="D322" s="62"/>
      <c r="E322" s="62"/>
      <c r="F322" s="62"/>
      <c r="G322" s="85" t="s">
        <v>19</v>
      </c>
      <c r="H322" s="21"/>
    </row>
    <row r="323" spans="1:8" s="1" customFormat="1">
      <c r="A323" s="55"/>
      <c r="B323" s="56"/>
      <c r="C323" s="54"/>
      <c r="D323" s="54"/>
      <c r="E323" s="54"/>
      <c r="F323" s="54"/>
      <c r="G323" s="54"/>
      <c r="H323" s="54"/>
    </row>
    <row r="324" spans="1:8" s="1" customFormat="1">
      <c r="A324" s="55"/>
      <c r="B324" s="56" t="s">
        <v>54</v>
      </c>
      <c r="C324" s="54">
        <v>5</v>
      </c>
      <c r="D324" s="54"/>
      <c r="E324" s="54"/>
      <c r="F324" s="54"/>
      <c r="G324" s="54"/>
      <c r="H324" s="54"/>
    </row>
    <row r="325" spans="1:8" s="1" customFormat="1">
      <c r="A325" s="20"/>
      <c r="B325" s="58" t="s">
        <v>61</v>
      </c>
      <c r="C325" s="20"/>
      <c r="D325" s="59" t="s">
        <v>57</v>
      </c>
      <c r="E325" s="59" t="s">
        <v>58</v>
      </c>
      <c r="F325" s="59" t="s">
        <v>59</v>
      </c>
      <c r="G325" s="60" t="s">
        <v>60</v>
      </c>
      <c r="H325" s="21"/>
    </row>
    <row r="326" spans="1:8" s="1" customFormat="1">
      <c r="A326" s="20"/>
      <c r="B326" s="106"/>
      <c r="C326" s="20"/>
      <c r="D326" s="21"/>
      <c r="E326" s="21"/>
      <c r="F326" s="21"/>
      <c r="G326" s="21"/>
      <c r="H326" s="21"/>
    </row>
    <row r="327" spans="1:8" s="1" customFormat="1">
      <c r="A327" s="20"/>
      <c r="B327" s="106"/>
      <c r="C327" s="20"/>
      <c r="D327" s="21"/>
      <c r="E327" s="21"/>
      <c r="F327" s="21"/>
      <c r="G327" s="21"/>
      <c r="H327" s="21"/>
    </row>
    <row r="328" spans="1:8" s="1" customFormat="1">
      <c r="A328" s="20"/>
      <c r="B328" s="50"/>
      <c r="C328" s="86"/>
      <c r="D328" s="21"/>
      <c r="E328" s="21"/>
      <c r="F328" s="21"/>
      <c r="G328" s="21"/>
      <c r="H328" s="21"/>
    </row>
    <row r="329" spans="1:8" s="1" customFormat="1">
      <c r="A329" s="20"/>
      <c r="B329" s="50"/>
      <c r="C329" s="86"/>
      <c r="D329" s="21"/>
      <c r="E329" s="21"/>
      <c r="F329" s="21"/>
      <c r="G329" s="21"/>
      <c r="H329" s="21"/>
    </row>
    <row r="330" spans="1:8" s="1" customFormat="1">
      <c r="A330" s="20"/>
      <c r="B330" s="18" t="s">
        <v>98</v>
      </c>
      <c r="C330" s="20"/>
      <c r="D330" s="21"/>
      <c r="E330" s="21"/>
      <c r="F330" s="127" t="s">
        <v>101</v>
      </c>
      <c r="G330" s="22"/>
      <c r="H330" s="22"/>
    </row>
    <row r="331" spans="1:8" s="1" customFormat="1">
      <c r="A331" s="20"/>
      <c r="B331" s="18" t="s">
        <v>98</v>
      </c>
      <c r="C331" s="20"/>
      <c r="D331" s="21"/>
      <c r="E331" s="21"/>
      <c r="F331" s="18" t="s">
        <v>99</v>
      </c>
      <c r="G331" s="22"/>
      <c r="H331" s="22"/>
    </row>
    <row r="332" spans="1:8" s="1" customFormat="1">
      <c r="A332" s="20"/>
      <c r="B332" s="23" t="s">
        <v>98</v>
      </c>
      <c r="C332" s="20"/>
      <c r="D332" s="21"/>
      <c r="E332" s="21"/>
      <c r="F332" s="50" t="s">
        <v>105</v>
      </c>
      <c r="G332" s="22"/>
      <c r="H332" s="22"/>
    </row>
    <row r="333" spans="1:8" s="1" customFormat="1" ht="15" customHeight="1">
      <c r="A333" s="20"/>
      <c r="B333" s="50"/>
      <c r="C333" s="86"/>
      <c r="D333" s="21"/>
      <c r="E333" s="21"/>
      <c r="F333" s="21"/>
      <c r="G333" s="21"/>
      <c r="H333" s="21"/>
    </row>
    <row r="334" spans="1:8" s="1" customFormat="1">
      <c r="A334" s="134" t="s">
        <v>103</v>
      </c>
      <c r="B334" s="134"/>
      <c r="C334" s="134"/>
      <c r="D334" s="134"/>
      <c r="E334" s="134"/>
      <c r="F334" s="134"/>
      <c r="G334" s="134"/>
      <c r="H334" s="134"/>
    </row>
    <row r="335" spans="1:8" s="1" customFormat="1">
      <c r="A335" s="24"/>
      <c r="B335" s="24"/>
      <c r="C335" s="24"/>
      <c r="D335" s="24"/>
      <c r="E335" s="24"/>
      <c r="F335" s="24"/>
      <c r="G335" s="24"/>
      <c r="H335" s="24"/>
    </row>
    <row r="336" spans="1:8" s="10" customFormat="1">
      <c r="A336" s="26" t="s">
        <v>0</v>
      </c>
      <c r="B336" s="27" t="s">
        <v>1</v>
      </c>
      <c r="C336" s="128" t="s">
        <v>56</v>
      </c>
      <c r="D336" s="129" t="s">
        <v>2</v>
      </c>
      <c r="E336" s="130"/>
      <c r="F336" s="130"/>
      <c r="G336" s="14" t="s">
        <v>3</v>
      </c>
      <c r="H336" s="15" t="s">
        <v>4</v>
      </c>
    </row>
    <row r="337" spans="1:8" s="10" customFormat="1">
      <c r="A337" s="29" t="s">
        <v>5</v>
      </c>
      <c r="B337" s="30"/>
      <c r="C337" s="143"/>
      <c r="D337" s="15" t="s">
        <v>6</v>
      </c>
      <c r="E337" s="15" t="s">
        <v>7</v>
      </c>
      <c r="F337" s="6" t="s">
        <v>8</v>
      </c>
      <c r="G337" s="6" t="s">
        <v>9</v>
      </c>
      <c r="H337" s="16" t="s">
        <v>10</v>
      </c>
    </row>
    <row r="338" spans="1:8" s="7" customFormat="1">
      <c r="A338" s="32">
        <v>1</v>
      </c>
      <c r="B338" s="28">
        <v>2</v>
      </c>
      <c r="C338" s="31" t="s">
        <v>62</v>
      </c>
      <c r="D338" s="31" t="s">
        <v>62</v>
      </c>
      <c r="E338" s="31" t="s">
        <v>62</v>
      </c>
      <c r="F338" s="31" t="s">
        <v>62</v>
      </c>
      <c r="G338" s="31" t="s">
        <v>62</v>
      </c>
      <c r="H338" s="31" t="s">
        <v>62</v>
      </c>
    </row>
    <row r="339" spans="1:8" s="1" customFormat="1">
      <c r="A339" s="35"/>
      <c r="B339" s="36"/>
      <c r="C339" s="37"/>
      <c r="D339" s="37"/>
      <c r="E339" s="37"/>
      <c r="F339" s="37"/>
      <c r="G339" s="37"/>
      <c r="H339" s="35"/>
    </row>
    <row r="340" spans="1:8" s="1" customFormat="1">
      <c r="A340" s="35"/>
      <c r="B340" s="38" t="s">
        <v>46</v>
      </c>
      <c r="C340" s="35"/>
      <c r="D340" s="35"/>
      <c r="E340" s="35"/>
      <c r="F340" s="35"/>
      <c r="G340" s="35"/>
      <c r="H340" s="35"/>
    </row>
    <row r="341" spans="1:8" s="5" customFormat="1">
      <c r="A341" s="140"/>
      <c r="B341" s="140"/>
      <c r="C341" s="35"/>
      <c r="D341" s="37"/>
      <c r="E341" s="37"/>
      <c r="F341" s="37"/>
      <c r="G341" s="35"/>
      <c r="H341" s="35"/>
    </row>
    <row r="342" spans="1:8" s="1" customFormat="1">
      <c r="A342" s="142"/>
      <c r="B342" s="142"/>
      <c r="C342" s="138" t="s">
        <v>12</v>
      </c>
      <c r="D342" s="138"/>
      <c r="E342" s="35"/>
      <c r="F342" s="35"/>
      <c r="G342" s="35"/>
      <c r="H342" s="35"/>
    </row>
    <row r="343" spans="1:8" s="1" customFormat="1">
      <c r="A343" s="31">
        <v>182</v>
      </c>
      <c r="B343" s="63" t="s">
        <v>34</v>
      </c>
      <c r="C343" s="41">
        <v>180</v>
      </c>
      <c r="D343" s="42">
        <v>6.45</v>
      </c>
      <c r="E343" s="42">
        <v>11.14</v>
      </c>
      <c r="F343" s="42">
        <v>20.74</v>
      </c>
      <c r="G343" s="42">
        <v>256.5</v>
      </c>
      <c r="H343" s="121">
        <v>0.48</v>
      </c>
    </row>
    <row r="344" spans="1:8" s="1" customFormat="1">
      <c r="A344" s="47">
        <v>2</v>
      </c>
      <c r="B344" s="45" t="s">
        <v>30</v>
      </c>
      <c r="C344" s="31">
        <v>45</v>
      </c>
      <c r="D344" s="64">
        <v>2.5</v>
      </c>
      <c r="E344" s="64">
        <v>3.94</v>
      </c>
      <c r="F344" s="64">
        <v>28.9</v>
      </c>
      <c r="G344" s="64">
        <v>127.6</v>
      </c>
      <c r="H344" s="64">
        <v>0.48</v>
      </c>
    </row>
    <row r="345" spans="1:8" s="1" customFormat="1">
      <c r="A345" s="79">
        <v>377</v>
      </c>
      <c r="B345" s="107" t="s">
        <v>22</v>
      </c>
      <c r="C345" s="108">
        <v>180</v>
      </c>
      <c r="D345" s="81">
        <v>0.2</v>
      </c>
      <c r="E345" s="81">
        <v>0.1</v>
      </c>
      <c r="F345" s="81">
        <v>13.9</v>
      </c>
      <c r="G345" s="81">
        <v>55.8</v>
      </c>
      <c r="H345" s="81">
        <v>1.1200000000000001</v>
      </c>
    </row>
    <row r="346" spans="1:8" s="1" customFormat="1">
      <c r="A346" s="52"/>
      <c r="B346" s="109" t="s">
        <v>15</v>
      </c>
      <c r="C346" s="89">
        <f t="shared" ref="C346:H346" si="41">SUM(C343:C345)</f>
        <v>405</v>
      </c>
      <c r="D346" s="89">
        <f t="shared" si="41"/>
        <v>9.1499999999999986</v>
      </c>
      <c r="E346" s="89">
        <f t="shared" si="41"/>
        <v>15.18</v>
      </c>
      <c r="F346" s="89">
        <f t="shared" si="41"/>
        <v>63.54</v>
      </c>
      <c r="G346" s="89">
        <f t="shared" si="41"/>
        <v>439.90000000000003</v>
      </c>
      <c r="H346" s="89">
        <f t="shared" si="41"/>
        <v>2.08</v>
      </c>
    </row>
    <row r="347" spans="1:8" s="1" customFormat="1" ht="15.75" customHeight="1">
      <c r="A347" s="135" t="s">
        <v>97</v>
      </c>
      <c r="B347" s="136"/>
      <c r="C347" s="136"/>
      <c r="D347" s="136"/>
      <c r="E347" s="136"/>
      <c r="F347" s="136"/>
      <c r="G347" s="136"/>
      <c r="H347" s="136"/>
    </row>
    <row r="348" spans="1:8" s="1" customFormat="1" ht="15" customHeight="1">
      <c r="A348" s="47">
        <v>389</v>
      </c>
      <c r="B348" s="48" t="s">
        <v>16</v>
      </c>
      <c r="C348" s="31">
        <v>100</v>
      </c>
      <c r="D348" s="49">
        <v>0.5</v>
      </c>
      <c r="E348" s="49">
        <v>0</v>
      </c>
      <c r="F348" s="49">
        <v>10.1</v>
      </c>
      <c r="G348" s="49">
        <v>42.4</v>
      </c>
      <c r="H348" s="49">
        <v>40</v>
      </c>
    </row>
    <row r="349" spans="1:8" s="1" customFormat="1" ht="30" customHeight="1">
      <c r="A349" s="52"/>
      <c r="B349" s="109" t="s">
        <v>15</v>
      </c>
      <c r="C349" s="89">
        <f t="shared" ref="C349:H349" si="42">SUM(C348)</f>
        <v>100</v>
      </c>
      <c r="D349" s="89">
        <f t="shared" si="42"/>
        <v>0.5</v>
      </c>
      <c r="E349" s="89">
        <f t="shared" si="42"/>
        <v>0</v>
      </c>
      <c r="F349" s="89">
        <f t="shared" si="42"/>
        <v>10.1</v>
      </c>
      <c r="G349" s="89">
        <f t="shared" si="42"/>
        <v>42.4</v>
      </c>
      <c r="H349" s="89">
        <f t="shared" si="42"/>
        <v>40</v>
      </c>
    </row>
    <row r="350" spans="1:8" s="1" customFormat="1" ht="15" customHeight="1">
      <c r="A350" s="110"/>
      <c r="B350" s="111"/>
      <c r="C350" s="110"/>
      <c r="D350" s="120" t="s">
        <v>96</v>
      </c>
      <c r="E350" s="112"/>
      <c r="F350" s="112"/>
      <c r="G350" s="110"/>
      <c r="H350" s="110"/>
    </row>
    <row r="351" spans="1:8" s="1" customFormat="1">
      <c r="A351" s="43">
        <v>70</v>
      </c>
      <c r="B351" s="44" t="s">
        <v>63</v>
      </c>
      <c r="C351" s="43">
        <v>50</v>
      </c>
      <c r="D351" s="43">
        <v>0.55000000000000004</v>
      </c>
      <c r="E351" s="43">
        <v>0.05</v>
      </c>
      <c r="F351" s="43">
        <v>0.8</v>
      </c>
      <c r="G351" s="43">
        <v>8</v>
      </c>
      <c r="H351" s="43">
        <v>5.5</v>
      </c>
    </row>
    <row r="352" spans="1:8" s="1" customFormat="1" ht="31.5">
      <c r="A352" s="47">
        <v>88</v>
      </c>
      <c r="B352" s="72" t="s">
        <v>36</v>
      </c>
      <c r="C352" s="122">
        <v>185</v>
      </c>
      <c r="D352" s="52">
        <v>1.59</v>
      </c>
      <c r="E352" s="52">
        <v>4.0960000000000001</v>
      </c>
      <c r="F352" s="52">
        <v>7.35</v>
      </c>
      <c r="G352" s="52">
        <v>73.66</v>
      </c>
      <c r="H352" s="52">
        <v>6.4</v>
      </c>
    </row>
    <row r="353" spans="1:8" s="1" customFormat="1">
      <c r="A353" s="31">
        <v>390</v>
      </c>
      <c r="B353" s="63" t="s">
        <v>93</v>
      </c>
      <c r="C353" s="41">
        <v>100</v>
      </c>
      <c r="D353" s="42">
        <v>9.75</v>
      </c>
      <c r="E353" s="42">
        <v>4.95</v>
      </c>
      <c r="F353" s="42">
        <v>3.8</v>
      </c>
      <c r="G353" s="42">
        <v>105</v>
      </c>
      <c r="H353" s="125">
        <v>4.12</v>
      </c>
    </row>
    <row r="354" spans="1:8" s="1" customFormat="1" ht="14.25" customHeight="1">
      <c r="A354" s="47">
        <v>171</v>
      </c>
      <c r="B354" s="45" t="s">
        <v>89</v>
      </c>
      <c r="C354" s="31">
        <v>130</v>
      </c>
      <c r="D354" s="70">
        <v>5.92</v>
      </c>
      <c r="E354" s="70">
        <v>7.96</v>
      </c>
      <c r="F354" s="70">
        <v>33.99</v>
      </c>
      <c r="G354" s="70">
        <v>230.4</v>
      </c>
      <c r="H354" s="70">
        <v>0</v>
      </c>
    </row>
    <row r="355" spans="1:8" s="1" customFormat="1" ht="15" customHeight="1">
      <c r="A355" s="31">
        <v>349</v>
      </c>
      <c r="B355" s="45" t="s">
        <v>72</v>
      </c>
      <c r="C355" s="31">
        <v>180</v>
      </c>
      <c r="D355" s="52">
        <v>0.6</v>
      </c>
      <c r="E355" s="52">
        <v>8.1000000000000003E-2</v>
      </c>
      <c r="F355" s="52">
        <v>28.8</v>
      </c>
      <c r="G355" s="52">
        <v>119.52</v>
      </c>
      <c r="H355" s="52">
        <v>0.65</v>
      </c>
    </row>
    <row r="356" spans="1:8" s="1" customFormat="1" ht="27.75" customHeight="1">
      <c r="A356" s="47">
        <v>702</v>
      </c>
      <c r="B356" s="48" t="s">
        <v>64</v>
      </c>
      <c r="C356" s="31">
        <v>20</v>
      </c>
      <c r="D356" s="52">
        <v>1.27</v>
      </c>
      <c r="E356" s="52">
        <v>0.2</v>
      </c>
      <c r="F356" s="52">
        <v>8.1999999999999993</v>
      </c>
      <c r="G356" s="52">
        <v>39.68</v>
      </c>
      <c r="H356" s="52">
        <v>0</v>
      </c>
    </row>
    <row r="357" spans="1:8" s="1" customFormat="1">
      <c r="A357" s="47">
        <v>701</v>
      </c>
      <c r="B357" s="48" t="s">
        <v>65</v>
      </c>
      <c r="C357" s="31">
        <v>20</v>
      </c>
      <c r="D357" s="52">
        <v>1.2</v>
      </c>
      <c r="E357" s="52">
        <v>0.22</v>
      </c>
      <c r="F357" s="52">
        <v>7.35</v>
      </c>
      <c r="G357" s="52">
        <v>36.18</v>
      </c>
      <c r="H357" s="52">
        <v>0</v>
      </c>
    </row>
    <row r="358" spans="1:8" s="1" customFormat="1">
      <c r="A358" s="52"/>
      <c r="B358" s="109" t="s">
        <v>15</v>
      </c>
      <c r="C358" s="89">
        <f t="shared" ref="C358:H358" si="43">SUM(C351:C357)</f>
        <v>685</v>
      </c>
      <c r="D358" s="89">
        <f t="shared" si="43"/>
        <v>20.880000000000003</v>
      </c>
      <c r="E358" s="89">
        <f t="shared" si="43"/>
        <v>17.556999999999999</v>
      </c>
      <c r="F358" s="89">
        <f t="shared" si="43"/>
        <v>90.289999999999992</v>
      </c>
      <c r="G358" s="89">
        <f t="shared" si="43"/>
        <v>612.43999999999994</v>
      </c>
      <c r="H358" s="89">
        <f t="shared" si="43"/>
        <v>16.669999999999998</v>
      </c>
    </row>
    <row r="359" spans="1:8" s="1" customFormat="1">
      <c r="A359" s="137" t="s">
        <v>32</v>
      </c>
      <c r="B359" s="136"/>
      <c r="C359" s="136"/>
      <c r="D359" s="136"/>
      <c r="E359" s="136"/>
      <c r="F359" s="136"/>
      <c r="G359" s="136"/>
      <c r="H359" s="136"/>
    </row>
    <row r="360" spans="1:8" s="1" customFormat="1">
      <c r="A360" s="79" t="s">
        <v>91</v>
      </c>
      <c r="B360" s="80" t="s">
        <v>94</v>
      </c>
      <c r="C360" s="79">
        <v>50</v>
      </c>
      <c r="D360" s="81">
        <v>7.28</v>
      </c>
      <c r="E360" s="81">
        <v>7.57</v>
      </c>
      <c r="F360" s="81">
        <v>37.28</v>
      </c>
      <c r="G360" s="81">
        <v>248.57</v>
      </c>
      <c r="H360" s="81">
        <v>0.04</v>
      </c>
    </row>
    <row r="361" spans="1:8" s="1" customFormat="1">
      <c r="A361" s="43">
        <v>376</v>
      </c>
      <c r="B361" s="44" t="s">
        <v>14</v>
      </c>
      <c r="C361" s="43">
        <v>200</v>
      </c>
      <c r="D361" s="43">
        <v>6.6000000000000003E-2</v>
      </c>
      <c r="E361" s="43">
        <v>1.0999999999999999E-2</v>
      </c>
      <c r="F361" s="43">
        <v>15</v>
      </c>
      <c r="G361" s="43">
        <v>60</v>
      </c>
      <c r="H361" s="43">
        <v>0.33</v>
      </c>
    </row>
    <row r="362" spans="1:8" s="1" customFormat="1" ht="15" customHeight="1">
      <c r="A362" s="52"/>
      <c r="B362" s="109" t="s">
        <v>15</v>
      </c>
      <c r="C362" s="89">
        <f t="shared" ref="C362:H362" si="44">SUM(C360:C361)</f>
        <v>250</v>
      </c>
      <c r="D362" s="89">
        <f t="shared" si="44"/>
        <v>7.3460000000000001</v>
      </c>
      <c r="E362" s="89">
        <f t="shared" si="44"/>
        <v>7.5810000000000004</v>
      </c>
      <c r="F362" s="89">
        <f t="shared" si="44"/>
        <v>52.28</v>
      </c>
      <c r="G362" s="89">
        <f t="shared" si="44"/>
        <v>308.57</v>
      </c>
      <c r="H362" s="89">
        <f t="shared" si="44"/>
        <v>0.37</v>
      </c>
    </row>
    <row r="363" spans="1:8" s="1" customFormat="1">
      <c r="A363" s="52"/>
      <c r="B363" s="113" t="s">
        <v>66</v>
      </c>
      <c r="C363" s="52">
        <f t="shared" ref="C363:H363" si="45">C362+C358+C349+C346</f>
        <v>1440</v>
      </c>
      <c r="D363" s="52">
        <f t="shared" si="45"/>
        <v>37.876000000000005</v>
      </c>
      <c r="E363" s="52">
        <f t="shared" si="45"/>
        <v>40.317999999999998</v>
      </c>
      <c r="F363" s="52">
        <f t="shared" si="45"/>
        <v>216.20999999999998</v>
      </c>
      <c r="G363" s="52">
        <f t="shared" si="45"/>
        <v>1403.31</v>
      </c>
      <c r="H363" s="52">
        <f t="shared" si="45"/>
        <v>59.12</v>
      </c>
    </row>
    <row r="364" spans="1:8" s="1" customFormat="1">
      <c r="A364" s="55"/>
      <c r="B364" s="56"/>
      <c r="C364" s="54"/>
      <c r="D364" s="54"/>
      <c r="E364" s="54"/>
      <c r="F364" s="54"/>
      <c r="G364" s="54"/>
      <c r="H364" s="54"/>
    </row>
    <row r="365" spans="1:8" s="1" customFormat="1">
      <c r="A365" s="55"/>
      <c r="B365" s="56" t="s">
        <v>54</v>
      </c>
      <c r="C365" s="54">
        <v>5</v>
      </c>
      <c r="D365" s="54"/>
      <c r="E365" s="54"/>
      <c r="F365" s="54"/>
      <c r="G365" s="54"/>
      <c r="H365" s="54"/>
    </row>
    <row r="366" spans="1:8" s="1" customFormat="1">
      <c r="A366" s="20"/>
      <c r="B366" s="58" t="s">
        <v>61</v>
      </c>
      <c r="C366" s="20"/>
      <c r="D366" s="59" t="s">
        <v>57</v>
      </c>
      <c r="E366" s="59" t="s">
        <v>58</v>
      </c>
      <c r="F366" s="59" t="s">
        <v>59</v>
      </c>
      <c r="G366" s="60" t="s">
        <v>60</v>
      </c>
      <c r="H366" s="21"/>
    </row>
    <row r="367" spans="1:8" s="1" customFormat="1">
      <c r="A367" s="20"/>
      <c r="B367" s="61"/>
      <c r="C367" s="20"/>
      <c r="D367" s="62"/>
      <c r="E367" s="62"/>
      <c r="F367" s="62"/>
      <c r="G367" s="85"/>
      <c r="H367" s="21"/>
    </row>
    <row r="368" spans="1:8" s="1" customFormat="1">
      <c r="A368" s="20"/>
      <c r="B368" s="61"/>
      <c r="C368" s="20"/>
      <c r="D368" s="62"/>
      <c r="E368" s="62"/>
      <c r="F368" s="62"/>
      <c r="G368" s="62"/>
      <c r="H368" s="21"/>
    </row>
    <row r="369" spans="1:8" s="1" customFormat="1">
      <c r="A369" s="20"/>
      <c r="B369" s="18" t="s">
        <v>98</v>
      </c>
      <c r="C369" s="20"/>
      <c r="D369" s="21"/>
      <c r="E369" s="21"/>
      <c r="F369" s="127" t="s">
        <v>101</v>
      </c>
      <c r="G369" s="22"/>
      <c r="H369" s="22"/>
    </row>
    <row r="370" spans="1:8" s="1" customFormat="1">
      <c r="A370" s="20"/>
      <c r="B370" s="18" t="s">
        <v>98</v>
      </c>
      <c r="C370" s="20"/>
      <c r="D370" s="21"/>
      <c r="E370" s="21"/>
      <c r="F370" s="18" t="s">
        <v>99</v>
      </c>
      <c r="G370" s="22"/>
      <c r="H370" s="22"/>
    </row>
    <row r="371" spans="1:8" s="1" customFormat="1">
      <c r="A371" s="20"/>
      <c r="B371" s="23" t="s">
        <v>98</v>
      </c>
      <c r="C371" s="20"/>
      <c r="D371" s="21"/>
      <c r="E371" s="21"/>
      <c r="F371" s="50" t="s">
        <v>105</v>
      </c>
      <c r="G371" s="22"/>
      <c r="H371" s="22"/>
    </row>
    <row r="372" spans="1:8" s="1" customFormat="1">
      <c r="A372" s="20"/>
      <c r="B372" s="50" t="s">
        <v>98</v>
      </c>
      <c r="C372" s="20"/>
      <c r="D372" s="21"/>
      <c r="E372" s="21"/>
      <c r="F372" s="21"/>
      <c r="G372" s="21"/>
      <c r="H372" s="21"/>
    </row>
    <row r="373" spans="1:8" s="1" customFormat="1" ht="15" customHeight="1">
      <c r="A373" s="20"/>
      <c r="B373" s="50"/>
      <c r="C373" s="86"/>
      <c r="D373" s="21"/>
      <c r="E373" s="21"/>
      <c r="F373" s="21"/>
      <c r="G373" s="21"/>
      <c r="H373" s="21"/>
    </row>
    <row r="374" spans="1:8" s="1" customFormat="1">
      <c r="A374" s="134" t="s">
        <v>103</v>
      </c>
      <c r="B374" s="134"/>
      <c r="C374" s="134"/>
      <c r="D374" s="134"/>
      <c r="E374" s="134"/>
      <c r="F374" s="134"/>
      <c r="G374" s="134"/>
      <c r="H374" s="134"/>
    </row>
    <row r="375" spans="1:8" s="1" customFormat="1">
      <c r="A375" s="20"/>
      <c r="B375" s="50"/>
      <c r="C375" s="86"/>
      <c r="D375" s="21"/>
      <c r="E375" s="21"/>
      <c r="F375" s="21"/>
      <c r="G375" s="21"/>
      <c r="H375" s="21"/>
    </row>
    <row r="376" spans="1:8">
      <c r="A376" s="26" t="s">
        <v>0</v>
      </c>
      <c r="B376" s="27" t="s">
        <v>1</v>
      </c>
      <c r="C376" s="128" t="s">
        <v>56</v>
      </c>
      <c r="D376" s="129" t="s">
        <v>2</v>
      </c>
      <c r="E376" s="130"/>
      <c r="F376" s="130"/>
      <c r="G376" s="14" t="s">
        <v>3</v>
      </c>
      <c r="H376" s="15" t="s">
        <v>4</v>
      </c>
    </row>
    <row r="377" spans="1:8" s="7" customFormat="1">
      <c r="A377" s="29" t="s">
        <v>5</v>
      </c>
      <c r="B377" s="30"/>
      <c r="C377" s="143"/>
      <c r="D377" s="15" t="s">
        <v>6</v>
      </c>
      <c r="E377" s="15" t="s">
        <v>7</v>
      </c>
      <c r="F377" s="6" t="s">
        <v>8</v>
      </c>
      <c r="G377" s="6" t="s">
        <v>9</v>
      </c>
      <c r="H377" s="16" t="s">
        <v>10</v>
      </c>
    </row>
    <row r="378" spans="1:8" s="1" customFormat="1">
      <c r="A378" s="32">
        <v>1</v>
      </c>
      <c r="B378" s="28">
        <v>2</v>
      </c>
      <c r="C378" s="31" t="s">
        <v>62</v>
      </c>
      <c r="D378" s="31" t="s">
        <v>62</v>
      </c>
      <c r="E378" s="31" t="s">
        <v>62</v>
      </c>
      <c r="F378" s="31" t="s">
        <v>62</v>
      </c>
      <c r="G378" s="31" t="s">
        <v>62</v>
      </c>
      <c r="H378" s="31" t="s">
        <v>62</v>
      </c>
    </row>
    <row r="379" spans="1:8" s="1" customFormat="1">
      <c r="A379" s="35"/>
      <c r="B379" s="38" t="s">
        <v>48</v>
      </c>
      <c r="C379" s="35"/>
      <c r="D379" s="35"/>
      <c r="E379" s="35"/>
      <c r="F379" s="35"/>
      <c r="G379" s="35"/>
      <c r="H379" s="35"/>
    </row>
    <row r="380" spans="1:8" s="1" customFormat="1">
      <c r="A380" s="140"/>
      <c r="B380" s="140"/>
      <c r="C380" s="35"/>
      <c r="D380" s="37"/>
      <c r="E380" s="37"/>
      <c r="F380" s="37"/>
      <c r="G380" s="35"/>
      <c r="H380" s="35"/>
    </row>
    <row r="381" spans="1:8" s="1" customFormat="1">
      <c r="A381" s="71"/>
      <c r="B381" s="23"/>
      <c r="C381" s="138" t="s">
        <v>12</v>
      </c>
      <c r="D381" s="138"/>
      <c r="E381" s="35"/>
      <c r="F381" s="35"/>
      <c r="G381" s="35"/>
      <c r="H381" s="35"/>
    </row>
    <row r="382" spans="1:8" s="1" customFormat="1">
      <c r="A382" s="39">
        <v>120</v>
      </c>
      <c r="B382" s="95" t="s">
        <v>87</v>
      </c>
      <c r="C382" s="39">
        <v>185</v>
      </c>
      <c r="D382" s="96">
        <v>5.04</v>
      </c>
      <c r="E382" s="96">
        <v>5.69</v>
      </c>
      <c r="F382" s="96">
        <v>17.78</v>
      </c>
      <c r="G382" s="96">
        <v>101.52</v>
      </c>
      <c r="H382" s="96">
        <v>0</v>
      </c>
    </row>
    <row r="383" spans="1:8" s="1" customFormat="1">
      <c r="A383" s="64">
        <v>1</v>
      </c>
      <c r="B383" s="65" t="s">
        <v>21</v>
      </c>
      <c r="C383" s="64">
        <v>35</v>
      </c>
      <c r="D383" s="64">
        <v>2.42</v>
      </c>
      <c r="E383" s="64">
        <v>3.13</v>
      </c>
      <c r="F383" s="64">
        <v>9.8019999999999996</v>
      </c>
      <c r="G383" s="64">
        <v>119</v>
      </c>
      <c r="H383" s="64">
        <v>0</v>
      </c>
    </row>
    <row r="384" spans="1:8" s="1" customFormat="1">
      <c r="A384" s="43">
        <v>376</v>
      </c>
      <c r="B384" s="44" t="s">
        <v>14</v>
      </c>
      <c r="C384" s="43">
        <v>180</v>
      </c>
      <c r="D384" s="43">
        <v>0.06</v>
      </c>
      <c r="E384" s="43">
        <v>0.01</v>
      </c>
      <c r="F384" s="43">
        <v>13.5</v>
      </c>
      <c r="G384" s="43">
        <v>54</v>
      </c>
      <c r="H384" s="43">
        <v>0.3</v>
      </c>
    </row>
    <row r="385" spans="1:8" s="5" customFormat="1">
      <c r="A385" s="31"/>
      <c r="B385" s="45" t="s">
        <v>15</v>
      </c>
      <c r="C385" s="46">
        <f>SUM(C382:C384)</f>
        <v>400</v>
      </c>
      <c r="D385" s="46">
        <f t="shared" ref="D385:H385" si="46">SUM(D382:D384)</f>
        <v>7.52</v>
      </c>
      <c r="E385" s="46">
        <f t="shared" si="46"/>
        <v>8.83</v>
      </c>
      <c r="F385" s="46">
        <f t="shared" si="46"/>
        <v>41.082000000000001</v>
      </c>
      <c r="G385" s="46">
        <f t="shared" si="46"/>
        <v>274.52</v>
      </c>
      <c r="H385" s="46">
        <f t="shared" si="46"/>
        <v>0.3</v>
      </c>
    </row>
    <row r="386" spans="1:8" s="1" customFormat="1" ht="41.25" customHeight="1">
      <c r="A386" s="131" t="s">
        <v>49</v>
      </c>
      <c r="B386" s="141"/>
      <c r="C386" s="141"/>
      <c r="D386" s="141"/>
      <c r="E386" s="141"/>
      <c r="F386" s="141"/>
      <c r="G386" s="141"/>
      <c r="H386" s="141"/>
    </row>
    <row r="387" spans="1:8" s="1" customFormat="1">
      <c r="A387" s="31">
        <v>338</v>
      </c>
      <c r="B387" s="45" t="s">
        <v>74</v>
      </c>
      <c r="C387" s="31">
        <v>100</v>
      </c>
      <c r="D387" s="70">
        <v>0.4</v>
      </c>
      <c r="E387" s="70">
        <v>0.4</v>
      </c>
      <c r="F387" s="70">
        <v>9.8000000000000007</v>
      </c>
      <c r="G387" s="70">
        <v>44</v>
      </c>
      <c r="H387" s="70">
        <v>10</v>
      </c>
    </row>
    <row r="388" spans="1:8" s="1" customFormat="1">
      <c r="A388" s="31"/>
      <c r="B388" s="45" t="s">
        <v>15</v>
      </c>
      <c r="C388" s="46">
        <f t="shared" ref="C388:H388" si="47">SUM(C387)</f>
        <v>100</v>
      </c>
      <c r="D388" s="46">
        <f t="shared" si="47"/>
        <v>0.4</v>
      </c>
      <c r="E388" s="46">
        <f t="shared" si="47"/>
        <v>0.4</v>
      </c>
      <c r="F388" s="46">
        <f t="shared" si="47"/>
        <v>9.8000000000000007</v>
      </c>
      <c r="G388" s="46">
        <f t="shared" si="47"/>
        <v>44</v>
      </c>
      <c r="H388" s="46">
        <f t="shared" si="47"/>
        <v>10</v>
      </c>
    </row>
    <row r="389" spans="1:8" s="1" customFormat="1">
      <c r="A389" s="20"/>
      <c r="B389" s="50"/>
      <c r="C389" s="20"/>
      <c r="D389" s="120" t="s">
        <v>96</v>
      </c>
      <c r="E389" s="71"/>
      <c r="F389" s="71"/>
      <c r="G389" s="20"/>
      <c r="H389" s="20"/>
    </row>
    <row r="390" spans="1:8" s="1" customFormat="1">
      <c r="A390" s="31">
        <v>52</v>
      </c>
      <c r="B390" s="63" t="s">
        <v>24</v>
      </c>
      <c r="C390" s="31">
        <v>50</v>
      </c>
      <c r="D390" s="42">
        <v>0.71</v>
      </c>
      <c r="E390" s="42">
        <v>3.04</v>
      </c>
      <c r="F390" s="42">
        <v>4.2</v>
      </c>
      <c r="G390" s="42">
        <v>46.95</v>
      </c>
      <c r="H390" s="42">
        <v>4.75</v>
      </c>
    </row>
    <row r="391" spans="1:8" s="1" customFormat="1">
      <c r="A391" s="31">
        <v>96</v>
      </c>
      <c r="B391" s="63" t="s">
        <v>77</v>
      </c>
      <c r="C391" s="41">
        <v>180</v>
      </c>
      <c r="D391" s="42">
        <v>1.45</v>
      </c>
      <c r="E391" s="42">
        <v>3.66</v>
      </c>
      <c r="F391" s="42">
        <v>8.6199999999999992</v>
      </c>
      <c r="G391" s="42">
        <v>77.22</v>
      </c>
      <c r="H391" s="42">
        <v>5.94</v>
      </c>
    </row>
    <row r="392" spans="1:8" s="1" customFormat="1">
      <c r="A392" s="41">
        <v>291</v>
      </c>
      <c r="B392" s="63" t="s">
        <v>47</v>
      </c>
      <c r="C392" s="90">
        <v>200</v>
      </c>
      <c r="D392" s="42">
        <v>16.8</v>
      </c>
      <c r="E392" s="42">
        <v>30</v>
      </c>
      <c r="F392" s="42">
        <v>20.6</v>
      </c>
      <c r="G392" s="42">
        <v>418</v>
      </c>
      <c r="H392" s="42">
        <v>0.6</v>
      </c>
    </row>
    <row r="393" spans="1:8" s="1" customFormat="1">
      <c r="A393" s="43">
        <v>342</v>
      </c>
      <c r="B393" s="44" t="s">
        <v>71</v>
      </c>
      <c r="C393" s="43">
        <v>180</v>
      </c>
      <c r="D393" s="43">
        <v>0.14000000000000001</v>
      </c>
      <c r="E393" s="43">
        <v>0.14000000000000001</v>
      </c>
      <c r="F393" s="43">
        <v>25.091999999999999</v>
      </c>
      <c r="G393" s="43">
        <v>103.14</v>
      </c>
      <c r="H393" s="43">
        <v>0.81</v>
      </c>
    </row>
    <row r="394" spans="1:8" s="1" customFormat="1">
      <c r="A394" s="47">
        <v>702</v>
      </c>
      <c r="B394" s="48" t="s">
        <v>64</v>
      </c>
      <c r="C394" s="31">
        <v>20</v>
      </c>
      <c r="D394" s="52">
        <v>1.27</v>
      </c>
      <c r="E394" s="52">
        <v>0.2</v>
      </c>
      <c r="F394" s="52">
        <v>8.1999999999999993</v>
      </c>
      <c r="G394" s="52">
        <v>39.68</v>
      </c>
      <c r="H394" s="52">
        <v>0</v>
      </c>
    </row>
    <row r="395" spans="1:8" s="1" customFormat="1">
      <c r="A395" s="47">
        <v>701</v>
      </c>
      <c r="B395" s="48" t="s">
        <v>65</v>
      </c>
      <c r="C395" s="31">
        <v>20</v>
      </c>
      <c r="D395" s="52">
        <v>1.2</v>
      </c>
      <c r="E395" s="52">
        <v>0.22</v>
      </c>
      <c r="F395" s="52">
        <v>7.35</v>
      </c>
      <c r="G395" s="52">
        <v>36.18</v>
      </c>
      <c r="H395" s="52">
        <v>0</v>
      </c>
    </row>
    <row r="396" spans="1:8" s="1" customFormat="1">
      <c r="A396" s="31"/>
      <c r="B396" s="45" t="s">
        <v>15</v>
      </c>
      <c r="C396" s="46">
        <v>680</v>
      </c>
      <c r="D396" s="46">
        <f t="shared" ref="D396:H396" si="48">SUM(D390:D395)</f>
        <v>21.57</v>
      </c>
      <c r="E396" s="46">
        <f t="shared" si="48"/>
        <v>37.260000000000005</v>
      </c>
      <c r="F396" s="46">
        <f t="shared" si="48"/>
        <v>74.061999999999998</v>
      </c>
      <c r="G396" s="76">
        <f>SUM(G390:G395)</f>
        <v>721.16999999999985</v>
      </c>
      <c r="H396" s="46">
        <f t="shared" si="48"/>
        <v>12.100000000000001</v>
      </c>
    </row>
    <row r="397" spans="1:8" s="1" customFormat="1">
      <c r="A397" s="131" t="s">
        <v>32</v>
      </c>
      <c r="B397" s="132"/>
      <c r="C397" s="132"/>
      <c r="D397" s="132"/>
      <c r="E397" s="132"/>
      <c r="F397" s="132"/>
      <c r="G397" s="132"/>
      <c r="H397" s="132"/>
    </row>
    <row r="398" spans="1:8" s="1" customFormat="1">
      <c r="A398" s="31">
        <v>429</v>
      </c>
      <c r="B398" s="45" t="s">
        <v>50</v>
      </c>
      <c r="C398" s="31">
        <v>60</v>
      </c>
      <c r="D398" s="88">
        <v>4.68</v>
      </c>
      <c r="E398" s="88">
        <v>3.7</v>
      </c>
      <c r="F398" s="88">
        <v>27.71</v>
      </c>
      <c r="G398" s="88">
        <v>166.8</v>
      </c>
      <c r="H398" s="88">
        <v>0</v>
      </c>
    </row>
    <row r="399" spans="1:8" s="1" customFormat="1">
      <c r="A399" s="31">
        <v>377</v>
      </c>
      <c r="B399" s="66" t="s">
        <v>22</v>
      </c>
      <c r="C399" s="67">
        <v>200</v>
      </c>
      <c r="D399" s="68">
        <v>0.22</v>
      </c>
      <c r="E399" s="68">
        <v>0.11</v>
      </c>
      <c r="F399" s="68">
        <v>15.44</v>
      </c>
      <c r="G399" s="68">
        <v>62</v>
      </c>
      <c r="H399" s="68">
        <v>1.2</v>
      </c>
    </row>
    <row r="400" spans="1:8" s="1" customFormat="1">
      <c r="A400" s="103"/>
      <c r="B400" s="45" t="s">
        <v>15</v>
      </c>
      <c r="C400" s="46">
        <f t="shared" ref="C400:H400" si="49">SUM(C398:C399)</f>
        <v>260</v>
      </c>
      <c r="D400" s="46">
        <f t="shared" si="49"/>
        <v>4.8999999999999995</v>
      </c>
      <c r="E400" s="46">
        <f t="shared" si="49"/>
        <v>3.81</v>
      </c>
      <c r="F400" s="46">
        <f t="shared" si="49"/>
        <v>43.15</v>
      </c>
      <c r="G400" s="46">
        <f t="shared" si="49"/>
        <v>228.8</v>
      </c>
      <c r="H400" s="46">
        <f t="shared" si="49"/>
        <v>1.2</v>
      </c>
    </row>
    <row r="401" spans="1:8" s="1" customFormat="1">
      <c r="A401" s="103"/>
      <c r="B401" s="53" t="s">
        <v>66</v>
      </c>
      <c r="C401" s="31">
        <f t="shared" ref="C401:H401" si="50">C400+C396+C388+C385</f>
        <v>1440</v>
      </c>
      <c r="D401" s="31">
        <f t="shared" si="50"/>
        <v>34.39</v>
      </c>
      <c r="E401" s="31">
        <f t="shared" si="50"/>
        <v>50.300000000000004</v>
      </c>
      <c r="F401" s="31">
        <f t="shared" si="50"/>
        <v>168.09399999999999</v>
      </c>
      <c r="G401" s="31">
        <f t="shared" si="50"/>
        <v>1268.4899999999998</v>
      </c>
      <c r="H401" s="31">
        <f t="shared" si="50"/>
        <v>23.6</v>
      </c>
    </row>
    <row r="402" spans="1:8">
      <c r="A402" s="55"/>
      <c r="B402" s="56"/>
      <c r="C402" s="54"/>
      <c r="D402" s="54"/>
      <c r="E402" s="54"/>
      <c r="F402" s="54"/>
      <c r="G402" s="54"/>
      <c r="H402" s="54"/>
    </row>
    <row r="403" spans="1:8">
      <c r="A403" s="55"/>
      <c r="B403" s="56" t="s">
        <v>54</v>
      </c>
      <c r="C403" s="54">
        <v>5</v>
      </c>
      <c r="D403" s="54"/>
      <c r="E403" s="54"/>
      <c r="F403" s="54"/>
      <c r="G403" s="54"/>
      <c r="H403" s="54"/>
    </row>
    <row r="404" spans="1:8">
      <c r="A404" s="103"/>
      <c r="B404" s="53"/>
      <c r="C404" s="31"/>
      <c r="D404" s="31"/>
      <c r="E404" s="31"/>
      <c r="F404" s="31"/>
      <c r="G404" s="31"/>
      <c r="H404" s="31"/>
    </row>
    <row r="405" spans="1:8">
      <c r="A405" s="103"/>
      <c r="B405" s="53"/>
      <c r="C405" s="31"/>
      <c r="D405" s="31"/>
      <c r="E405" s="31"/>
      <c r="F405" s="31"/>
      <c r="G405" s="31"/>
      <c r="H405" s="31"/>
    </row>
    <row r="406" spans="1:8">
      <c r="A406" s="31"/>
      <c r="B406" s="114" t="s">
        <v>51</v>
      </c>
      <c r="C406" s="52">
        <f t="shared" ref="C406:H406" si="51">C401+C363+C321+C282+C242+C201+C161+C119+C79+C38</f>
        <v>14347</v>
      </c>
      <c r="D406" s="115">
        <f t="shared" si="51"/>
        <v>352.95599999999996</v>
      </c>
      <c r="E406" s="115">
        <f t="shared" si="51"/>
        <v>437.21199999999999</v>
      </c>
      <c r="F406" s="115">
        <f t="shared" si="51"/>
        <v>1969.662</v>
      </c>
      <c r="G406" s="115">
        <f t="shared" si="51"/>
        <v>13332.759999999998</v>
      </c>
      <c r="H406" s="115">
        <f t="shared" si="51"/>
        <v>394.78699999999998</v>
      </c>
    </row>
    <row r="407" spans="1:8">
      <c r="A407" s="31"/>
      <c r="B407" s="114" t="s">
        <v>52</v>
      </c>
      <c r="C407" s="31">
        <f>C406/10</f>
        <v>1434.7</v>
      </c>
      <c r="D407" s="115">
        <f t="shared" ref="D407:H407" si="52">D406/10</f>
        <v>35.295599999999993</v>
      </c>
      <c r="E407" s="115">
        <f t="shared" si="52"/>
        <v>43.721199999999996</v>
      </c>
      <c r="F407" s="115">
        <f t="shared" si="52"/>
        <v>196.96620000000001</v>
      </c>
      <c r="G407" s="115">
        <f t="shared" si="52"/>
        <v>1333.2759999999998</v>
      </c>
      <c r="H407" s="115">
        <f t="shared" si="52"/>
        <v>39.478699999999996</v>
      </c>
    </row>
    <row r="408" spans="1:8">
      <c r="A408" s="20"/>
      <c r="B408" s="119"/>
      <c r="C408" s="20"/>
      <c r="D408" s="126"/>
      <c r="E408" s="126"/>
      <c r="F408" s="126"/>
      <c r="G408" s="126"/>
      <c r="H408" s="126"/>
    </row>
    <row r="409" spans="1:8">
      <c r="A409" s="20"/>
      <c r="B409" s="50"/>
      <c r="C409" s="86"/>
      <c r="D409" s="21"/>
      <c r="E409" s="21"/>
      <c r="F409" s="21"/>
      <c r="G409" s="21"/>
      <c r="H409" s="21"/>
    </row>
    <row r="410" spans="1:8">
      <c r="A410" s="20"/>
      <c r="B410" s="58" t="s">
        <v>61</v>
      </c>
      <c r="C410" s="20"/>
      <c r="D410" s="59" t="s">
        <v>57</v>
      </c>
      <c r="E410" s="59" t="s">
        <v>58</v>
      </c>
      <c r="F410" s="59" t="s">
        <v>59</v>
      </c>
      <c r="G410" s="60" t="s">
        <v>60</v>
      </c>
      <c r="H410" s="21"/>
    </row>
    <row r="411" spans="1:8">
      <c r="A411" s="20"/>
      <c r="B411" s="50"/>
      <c r="C411" s="86"/>
      <c r="D411" s="21"/>
      <c r="E411" s="21"/>
      <c r="F411" s="21"/>
      <c r="G411" s="21"/>
      <c r="H411" s="21"/>
    </row>
    <row r="412" spans="1:8">
      <c r="A412" s="20"/>
      <c r="B412" s="50"/>
      <c r="C412" s="71"/>
      <c r="D412" s="71"/>
      <c r="E412" s="71"/>
      <c r="F412" s="71"/>
      <c r="G412" s="71"/>
      <c r="H412" s="20"/>
    </row>
    <row r="413" spans="1:8">
      <c r="A413" s="20"/>
      <c r="B413" s="23"/>
      <c r="C413" s="20"/>
      <c r="D413" s="20"/>
      <c r="E413" s="20"/>
      <c r="F413" s="20"/>
      <c r="G413" s="20"/>
      <c r="H413" s="20"/>
    </row>
    <row r="414" spans="1:8">
      <c r="A414" s="133"/>
      <c r="B414" s="133"/>
      <c r="C414" s="20"/>
      <c r="D414" s="71"/>
      <c r="E414" s="71"/>
      <c r="F414" s="71"/>
      <c r="G414" s="20"/>
      <c r="H414" s="20"/>
    </row>
    <row r="415" spans="1:8">
      <c r="A415" s="133"/>
      <c r="B415" s="133"/>
      <c r="C415" s="20"/>
      <c r="D415" s="20"/>
      <c r="E415" s="20"/>
      <c r="F415" s="20"/>
      <c r="G415" s="20"/>
      <c r="H415" s="20"/>
    </row>
    <row r="416" spans="1:8">
      <c r="A416" s="71"/>
      <c r="B416" s="23"/>
      <c r="C416" s="20"/>
      <c r="D416" s="20"/>
      <c r="E416" s="20"/>
      <c r="F416" s="20"/>
      <c r="G416" s="20"/>
      <c r="H416" s="20"/>
    </row>
    <row r="417" spans="1:8">
      <c r="A417" s="20"/>
      <c r="B417" s="50"/>
      <c r="C417" s="20"/>
      <c r="D417" s="20"/>
      <c r="E417" s="20"/>
      <c r="F417" s="20"/>
      <c r="G417" s="20"/>
      <c r="H417" s="20"/>
    </row>
    <row r="418" spans="1:8">
      <c r="A418" s="20"/>
      <c r="B418" s="50"/>
      <c r="C418" s="20"/>
      <c r="D418" s="20"/>
      <c r="E418" s="20"/>
      <c r="F418" s="20"/>
      <c r="G418" s="20"/>
      <c r="H418" s="20"/>
    </row>
    <row r="419" spans="1:8">
      <c r="A419" s="20"/>
      <c r="B419" s="50"/>
      <c r="C419" s="20"/>
      <c r="D419" s="20"/>
      <c r="E419" s="20"/>
      <c r="F419" s="20"/>
      <c r="G419" s="20"/>
      <c r="H419" s="20"/>
    </row>
    <row r="420" spans="1:8">
      <c r="A420" s="20"/>
      <c r="B420" s="50"/>
      <c r="C420" s="20"/>
      <c r="D420" s="20"/>
      <c r="E420" s="20"/>
      <c r="F420" s="20"/>
      <c r="G420" s="20"/>
      <c r="H420" s="20"/>
    </row>
    <row r="421" spans="1:8">
      <c r="A421" s="20"/>
      <c r="B421" s="50"/>
      <c r="C421" s="86"/>
      <c r="D421" s="20"/>
      <c r="E421" s="20"/>
      <c r="F421" s="20"/>
      <c r="G421" s="20"/>
      <c r="H421" s="20"/>
    </row>
    <row r="422" spans="1:8">
      <c r="A422" s="20"/>
      <c r="B422" s="50"/>
      <c r="C422" s="20"/>
      <c r="D422" s="62"/>
      <c r="E422" s="62"/>
      <c r="F422" s="62"/>
      <c r="G422" s="62"/>
      <c r="H422" s="62"/>
    </row>
    <row r="423" spans="1:8">
      <c r="A423" s="20"/>
      <c r="B423" s="50"/>
      <c r="C423" s="20"/>
      <c r="D423" s="62"/>
      <c r="E423" s="62"/>
      <c r="F423" s="62"/>
      <c r="G423" s="62"/>
      <c r="H423" s="20"/>
    </row>
    <row r="424" spans="1:8">
      <c r="A424" s="20"/>
      <c r="B424" s="50"/>
      <c r="C424" s="20"/>
      <c r="D424" s="116"/>
      <c r="E424" s="116"/>
      <c r="F424" s="116"/>
      <c r="G424" s="62"/>
      <c r="H424" s="20"/>
    </row>
    <row r="425" spans="1:8">
      <c r="A425" s="20"/>
      <c r="B425" s="50"/>
      <c r="C425" s="20"/>
      <c r="D425" s="20"/>
      <c r="E425" s="20"/>
      <c r="F425" s="20"/>
      <c r="G425" s="20"/>
      <c r="H425" s="20"/>
    </row>
    <row r="426" spans="1:8">
      <c r="A426" s="20"/>
      <c r="B426" s="50"/>
      <c r="C426" s="20"/>
      <c r="D426" s="20"/>
      <c r="E426" s="20"/>
      <c r="F426" s="20"/>
      <c r="G426" s="20"/>
      <c r="H426" s="20"/>
    </row>
    <row r="427" spans="1:8">
      <c r="A427" s="20"/>
      <c r="B427" s="50"/>
      <c r="C427" s="20"/>
      <c r="D427" s="20"/>
      <c r="E427" s="20"/>
      <c r="F427" s="20"/>
      <c r="G427" s="20"/>
      <c r="H427" s="117"/>
    </row>
    <row r="428" spans="1:8">
      <c r="A428" s="20"/>
      <c r="B428" s="50"/>
      <c r="C428" s="20"/>
      <c r="D428" s="20"/>
      <c r="E428" s="20"/>
      <c r="F428" s="20"/>
      <c r="G428" s="20"/>
      <c r="H428" s="117"/>
    </row>
    <row r="429" spans="1:8">
      <c r="A429" s="20"/>
      <c r="B429" s="50"/>
      <c r="C429" s="20"/>
      <c r="D429" s="20"/>
      <c r="E429" s="20"/>
      <c r="F429" s="20"/>
      <c r="G429" s="20"/>
      <c r="H429" s="117"/>
    </row>
    <row r="430" spans="1:8">
      <c r="A430" s="20"/>
      <c r="B430" s="50"/>
      <c r="C430" s="86"/>
      <c r="D430" s="62"/>
      <c r="E430" s="62"/>
      <c r="F430" s="62"/>
      <c r="G430" s="62"/>
      <c r="H430" s="118"/>
    </row>
    <row r="431" spans="1:8">
      <c r="A431" s="20"/>
      <c r="B431" s="50"/>
      <c r="C431" s="86"/>
      <c r="D431" s="62"/>
      <c r="E431" s="62"/>
      <c r="F431" s="62"/>
      <c r="G431" s="62"/>
      <c r="H431" s="118"/>
    </row>
    <row r="432" spans="1:8">
      <c r="A432" s="20"/>
      <c r="B432" s="50"/>
      <c r="C432" s="86"/>
      <c r="D432" s="62"/>
      <c r="E432" s="62"/>
      <c r="F432" s="62"/>
      <c r="G432" s="62"/>
      <c r="H432" s="118"/>
    </row>
    <row r="433" spans="1:8">
      <c r="A433" s="20"/>
      <c r="B433" s="50"/>
      <c r="C433" s="20"/>
      <c r="D433" s="20"/>
      <c r="E433" s="20"/>
      <c r="F433" s="20"/>
      <c r="G433" s="20"/>
      <c r="H433" s="117"/>
    </row>
    <row r="434" spans="1:8">
      <c r="A434" s="20"/>
      <c r="B434" s="50"/>
      <c r="C434" s="20"/>
      <c r="D434" s="20"/>
      <c r="E434" s="20"/>
      <c r="F434" s="20"/>
      <c r="G434" s="20"/>
      <c r="H434" s="117"/>
    </row>
    <row r="435" spans="1:8">
      <c r="A435" s="20"/>
      <c r="B435" s="50"/>
      <c r="C435" s="20"/>
      <c r="D435" s="20"/>
      <c r="E435" s="20"/>
      <c r="F435" s="20"/>
      <c r="G435" s="20"/>
      <c r="H435" s="117"/>
    </row>
    <row r="436" spans="1:8">
      <c r="A436" s="20"/>
      <c r="B436" s="50"/>
      <c r="C436" s="20"/>
      <c r="D436" s="20"/>
      <c r="E436" s="20"/>
      <c r="F436" s="20"/>
      <c r="G436" s="20"/>
      <c r="H436" s="117"/>
    </row>
    <row r="437" spans="1:8">
      <c r="A437" s="20"/>
      <c r="B437" s="50"/>
      <c r="C437" s="20"/>
      <c r="D437" s="20"/>
      <c r="E437" s="20"/>
      <c r="F437" s="20"/>
      <c r="G437" s="20"/>
      <c r="H437" s="117"/>
    </row>
    <row r="438" spans="1:8">
      <c r="A438" s="20"/>
      <c r="B438" s="50"/>
      <c r="C438" s="20"/>
      <c r="D438" s="20"/>
      <c r="E438" s="20"/>
      <c r="F438" s="20"/>
      <c r="G438" s="20"/>
      <c r="H438" s="117"/>
    </row>
    <row r="439" spans="1:8">
      <c r="A439" s="20"/>
      <c r="B439" s="50"/>
      <c r="C439" s="20"/>
      <c r="D439" s="20"/>
      <c r="E439" s="20"/>
      <c r="F439" s="20"/>
      <c r="G439" s="20"/>
      <c r="H439" s="117"/>
    </row>
    <row r="440" spans="1:8">
      <c r="A440" s="20"/>
      <c r="B440" s="50"/>
      <c r="C440" s="86"/>
      <c r="D440" s="20"/>
      <c r="E440" s="20"/>
      <c r="F440" s="20"/>
      <c r="G440" s="20"/>
      <c r="H440" s="117"/>
    </row>
    <row r="441" spans="1:8">
      <c r="A441" s="20"/>
      <c r="B441" s="50"/>
      <c r="C441" s="86"/>
      <c r="D441" s="62"/>
      <c r="E441" s="62"/>
      <c r="F441" s="62"/>
      <c r="G441" s="62"/>
      <c r="H441" s="118"/>
    </row>
    <row r="442" spans="1:8">
      <c r="A442" s="20"/>
      <c r="B442" s="50"/>
      <c r="C442" s="86"/>
      <c r="D442" s="62"/>
      <c r="E442" s="62"/>
      <c r="F442" s="62"/>
      <c r="G442" s="62"/>
      <c r="H442" s="118"/>
    </row>
    <row r="443" spans="1:8">
      <c r="A443" s="20"/>
      <c r="B443" s="50"/>
      <c r="C443" s="86"/>
      <c r="D443" s="62"/>
      <c r="E443" s="62"/>
      <c r="F443" s="62"/>
      <c r="G443" s="62"/>
      <c r="H443" s="118"/>
    </row>
    <row r="444" spans="1:8">
      <c r="A444" s="20"/>
      <c r="B444" s="50"/>
      <c r="C444" s="86"/>
      <c r="D444" s="62"/>
      <c r="E444" s="62"/>
      <c r="F444" s="62"/>
      <c r="G444" s="62"/>
      <c r="H444" s="118"/>
    </row>
  </sheetData>
  <mergeCells count="73">
    <mergeCell ref="A359:H359"/>
    <mergeCell ref="A103:H103"/>
    <mergeCell ref="A114:H114"/>
    <mergeCell ref="A131:H131"/>
    <mergeCell ref="C133:C134"/>
    <mergeCell ref="A137:B138"/>
    <mergeCell ref="A143:H143"/>
    <mergeCell ref="A156:H156"/>
    <mergeCell ref="A172:H172"/>
    <mergeCell ref="D133:F133"/>
    <mergeCell ref="A218:B219"/>
    <mergeCell ref="A224:H224"/>
    <mergeCell ref="A236:H236"/>
    <mergeCell ref="A253:H253"/>
    <mergeCell ref="A7:H7"/>
    <mergeCell ref="C10:C11"/>
    <mergeCell ref="D10:F10"/>
    <mergeCell ref="A16:B17"/>
    <mergeCell ref="A22:H22"/>
    <mergeCell ref="C17:D17"/>
    <mergeCell ref="A34:H34"/>
    <mergeCell ref="A50:H50"/>
    <mergeCell ref="C52:C53"/>
    <mergeCell ref="D52:F52"/>
    <mergeCell ref="A97:B97"/>
    <mergeCell ref="A56:B57"/>
    <mergeCell ref="A62:H62"/>
    <mergeCell ref="A74:H74"/>
    <mergeCell ref="C93:C94"/>
    <mergeCell ref="D93:F93"/>
    <mergeCell ref="C57:D57"/>
    <mergeCell ref="C174:C175"/>
    <mergeCell ref="D174:F174"/>
    <mergeCell ref="A178:B179"/>
    <mergeCell ref="A184:H184"/>
    <mergeCell ref="A197:H197"/>
    <mergeCell ref="A212:H212"/>
    <mergeCell ref="C214:C215"/>
    <mergeCell ref="D214:F214"/>
    <mergeCell ref="A266:H266"/>
    <mergeCell ref="A277:H277"/>
    <mergeCell ref="A287:H287"/>
    <mergeCell ref="A397:H397"/>
    <mergeCell ref="C255:C256"/>
    <mergeCell ref="D255:F255"/>
    <mergeCell ref="C336:C337"/>
    <mergeCell ref="D336:F336"/>
    <mergeCell ref="C294:C295"/>
    <mergeCell ref="D294:F294"/>
    <mergeCell ref="A374:H374"/>
    <mergeCell ref="A316:H316"/>
    <mergeCell ref="A380:B380"/>
    <mergeCell ref="A386:H386"/>
    <mergeCell ref="C376:C377"/>
    <mergeCell ref="D376:F376"/>
    <mergeCell ref="A341:B342"/>
    <mergeCell ref="A347:H347"/>
    <mergeCell ref="A414:B414"/>
    <mergeCell ref="A415:B415"/>
    <mergeCell ref="A91:H91"/>
    <mergeCell ref="A293:H293"/>
    <mergeCell ref="A334:H334"/>
    <mergeCell ref="C98:D98"/>
    <mergeCell ref="C138:D138"/>
    <mergeCell ref="C179:D179"/>
    <mergeCell ref="C219:D219"/>
    <mergeCell ref="C261:D261"/>
    <mergeCell ref="C299:D299"/>
    <mergeCell ref="C342:D342"/>
    <mergeCell ref="C381:D381"/>
    <mergeCell ref="A298:B299"/>
    <mergeCell ref="A304:H304"/>
    <mergeCell ref="A260:B26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0" orientation="landscape" r:id="rId1"/>
  <rowBreaks count="9" manualBreakCount="9">
    <brk id="43" max="8" man="1"/>
    <brk id="83" max="8" man="1"/>
    <brk id="123" max="8" man="1"/>
    <brk id="165" max="8" man="1"/>
    <brk id="205" max="8" man="1"/>
    <brk id="246" max="8" man="1"/>
    <brk id="286" max="8" man="1"/>
    <brk id="326" max="8" man="1"/>
    <brk id="367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 Меню10,5ч  (3-7)</vt:lpstr>
      <vt:lpstr>' Меню10,5ч  (3-7)'!Область_печати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Владелец</cp:lastModifiedBy>
  <cp:lastPrinted>2022-03-15T07:45:47Z</cp:lastPrinted>
  <dcterms:created xsi:type="dcterms:W3CDTF">2021-12-24T13:54:30Z</dcterms:created>
  <dcterms:modified xsi:type="dcterms:W3CDTF">2026-05-18T07:44:43Z</dcterms:modified>
</cp:coreProperties>
</file>